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get Department\Tasks\Budget Forms and Resources\"/>
    </mc:Choice>
  </mc:AlternateContent>
  <xr:revisionPtr revIDLastSave="0" documentId="13_ncr:1_{3C253C3D-5BEC-4B70-978F-5BF0B1EE5F83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FringeCalc_For_Budgeting" sheetId="2" r:id="rId1"/>
    <sheet name="FringeCalc_For_JV" sheetId="9" r:id="rId2"/>
    <sheet name="2025-26" sheetId="7" r:id="rId3"/>
  </sheets>
  <definedNames>
    <definedName name="_xlnm._FilterDatabase" localSheetId="2" hidden="1">'2025-26'!$A$12:$O$12</definedName>
    <definedName name="Address" localSheetId="2">#REF!</definedName>
    <definedName name="Address" localSheetId="1">#REF!</definedName>
    <definedName name="Address">#REF!</definedName>
    <definedName name="City" localSheetId="2">#REF!</definedName>
    <definedName name="City" localSheetId="1">#REF!</definedName>
    <definedName name="City">#REF!</definedName>
    <definedName name="Code" localSheetId="2" hidden="1">#REF!</definedName>
    <definedName name="Code" localSheetId="1" hidden="1">#REF!</definedName>
    <definedName name="Code" hidden="1">#REF!</definedName>
    <definedName name="Company" localSheetId="2">#REF!</definedName>
    <definedName name="Company" localSheetId="1">#REF!</definedName>
    <definedName name="Company">#REF!</definedName>
    <definedName name="Country" localSheetId="2">#REF!</definedName>
    <definedName name="Country" localSheetId="1">#REF!</definedName>
    <definedName name="Country">#REF!</definedName>
    <definedName name="data1" localSheetId="2" hidden="1">#REF!</definedName>
    <definedName name="data1" localSheetId="1" hidden="1">#REF!</definedName>
    <definedName name="data1" hidden="1">#REF!</definedName>
    <definedName name="data2" localSheetId="2" hidden="1">#REF!</definedName>
    <definedName name="data2" localSheetId="1" hidden="1">#REF!</definedName>
    <definedName name="data2" hidden="1">#REF!</definedName>
    <definedName name="data3" localSheetId="2" hidden="1">#REF!</definedName>
    <definedName name="data3" localSheetId="1" hidden="1">#REF!</definedName>
    <definedName name="data3" hidden="1">#REF!</definedName>
    <definedName name="Discount" localSheetId="2" hidden="1">#REF!</definedName>
    <definedName name="Discount" localSheetId="1" hidden="1">#REF!</definedName>
    <definedName name="Discount" hidden="1">#REF!</definedName>
    <definedName name="display_area_2" localSheetId="2" hidden="1">#REF!</definedName>
    <definedName name="display_area_2" localSheetId="1" hidden="1">#REF!</definedName>
    <definedName name="display_area_2" hidden="1">#REF!</definedName>
    <definedName name="Email" localSheetId="2">#REF!</definedName>
    <definedName name="Email" localSheetId="1">#REF!</definedName>
    <definedName name="Email">#REF!</definedName>
    <definedName name="Fax" localSheetId="2">#REF!</definedName>
    <definedName name="Fax" localSheetId="1">#REF!</definedName>
    <definedName name="Fax">#REF!</definedName>
    <definedName name="FCode" localSheetId="2" hidden="1">#REF!</definedName>
    <definedName name="FCode" localSheetId="1" hidden="1">#REF!</definedName>
    <definedName name="FCode" hidden="1">#REF!</definedName>
    <definedName name="HiddenRows" localSheetId="2" hidden="1">#REF!</definedName>
    <definedName name="HiddenRows" localSheetId="1" hidden="1">#REF!</definedName>
    <definedName name="HiddenRows" hidden="1">#REF!</definedName>
    <definedName name="Name" localSheetId="2">#REF!</definedName>
    <definedName name="Name" localSheetId="1">#REF!</definedName>
    <definedName name="Name">#REF!</definedName>
    <definedName name="OrderTable" localSheetId="2" hidden="1">#REF!</definedName>
    <definedName name="OrderTable" localSheetId="1" hidden="1">#REF!</definedName>
    <definedName name="OrderTable" hidden="1">#REF!</definedName>
    <definedName name="Phone" localSheetId="2">#REF!</definedName>
    <definedName name="Phone" localSheetId="1">#REF!</definedName>
    <definedName name="Phone">#REF!</definedName>
    <definedName name="_xlnm.Print_Area" localSheetId="2">'2025-26'!$A$1:$M$34</definedName>
    <definedName name="_xlnm.Print_Area" localSheetId="0">FringeCalc_For_Budgeting!$A$1:$J$39</definedName>
    <definedName name="_xlnm.Print_Area" localSheetId="1">FringeCalc_For_JV!$A$1:$J$39</definedName>
    <definedName name="ProdForm" localSheetId="2" hidden="1">#REF!</definedName>
    <definedName name="ProdForm" localSheetId="1" hidden="1">#REF!</definedName>
    <definedName name="ProdForm" hidden="1">#REF!</definedName>
    <definedName name="Product" localSheetId="2" hidden="1">#REF!</definedName>
    <definedName name="Product" localSheetId="1" hidden="1">#REF!</definedName>
    <definedName name="Product" hidden="1">#REF!</definedName>
    <definedName name="RCArea" localSheetId="2" hidden="1">#REF!</definedName>
    <definedName name="RCArea" localSheetId="1" hidden="1">#REF!</definedName>
    <definedName name="RCArea" hidden="1">#REF!</definedName>
    <definedName name="SpecialPrice" localSheetId="2" hidden="1">#REF!</definedName>
    <definedName name="SpecialPrice" localSheetId="1" hidden="1">#REF!</definedName>
    <definedName name="SpecialPrice" hidden="1">#REF!</definedName>
    <definedName name="State" localSheetId="2">#REF!</definedName>
    <definedName name="State" localSheetId="1">#REF!</definedName>
    <definedName name="State">#REF!</definedName>
    <definedName name="tbl_ProdInfo" localSheetId="2" hidden="1">#REF!</definedName>
    <definedName name="tbl_ProdInfo" localSheetId="1" hidden="1">#REF!</definedName>
    <definedName name="tbl_ProdInfo" hidden="1">#REF!</definedName>
    <definedName name="Zip" localSheetId="2">#REF!</definedName>
    <definedName name="Zip" localSheetId="1">#REF!</definedName>
    <definedName name="Zip">#REF!</definedName>
  </definedNames>
  <calcPr calcId="191029"/>
</workbook>
</file>

<file path=xl/calcChain.xml><?xml version="1.0" encoding="utf-8"?>
<calcChain xmlns="http://schemas.openxmlformats.org/spreadsheetml/2006/main">
  <c r="H29" i="9" l="1"/>
  <c r="B29" i="9"/>
  <c r="C34" i="7"/>
  <c r="C33" i="7"/>
  <c r="B24" i="9"/>
  <c r="H24" i="9"/>
  <c r="J24" i="9"/>
  <c r="B23" i="9"/>
  <c r="H23" i="9" s="1"/>
  <c r="J23" i="9" s="1"/>
  <c r="B12" i="9"/>
  <c r="H27" i="9" s="1"/>
  <c r="J27" i="9" s="1"/>
  <c r="B14" i="9"/>
  <c r="B13" i="9"/>
  <c r="D13" i="9"/>
  <c r="B27" i="9"/>
  <c r="D27" i="9" s="1"/>
  <c r="B10" i="9"/>
  <c r="B25" i="9"/>
  <c r="D25" i="9"/>
  <c r="B9" i="9"/>
  <c r="H9" i="9" s="1"/>
  <c r="J9" i="9" s="1"/>
  <c r="A2" i="9"/>
  <c r="A2" i="2"/>
  <c r="B24" i="2"/>
  <c r="D24" i="2"/>
  <c r="H24" i="2"/>
  <c r="J24" i="2"/>
  <c r="B23" i="2"/>
  <c r="H23" i="2" s="1"/>
  <c r="J23" i="2" s="1"/>
  <c r="B12" i="2"/>
  <c r="H12" i="2" s="1"/>
  <c r="J12" i="2" s="1"/>
  <c r="H27" i="2"/>
  <c r="J27" i="2" s="1"/>
  <c r="B14" i="2"/>
  <c r="B29" i="2"/>
  <c r="B13" i="2"/>
  <c r="D13" i="2" s="1"/>
  <c r="H13" i="2"/>
  <c r="J13" i="2" s="1"/>
  <c r="B10" i="2"/>
  <c r="H25" i="2"/>
  <c r="J25" i="2"/>
  <c r="B9" i="2"/>
  <c r="H9" i="2" s="1"/>
  <c r="J9" i="2" s="1"/>
  <c r="D14" i="9"/>
  <c r="H10" i="9"/>
  <c r="J10" i="9"/>
  <c r="D24" i="9"/>
  <c r="H14" i="9"/>
  <c r="J14" i="9"/>
  <c r="D10" i="9"/>
  <c r="H25" i="9"/>
  <c r="J25" i="9"/>
  <c r="H14" i="2"/>
  <c r="J14" i="2"/>
  <c r="H29" i="2"/>
  <c r="D14" i="2"/>
  <c r="D10" i="2"/>
  <c r="B27" i="2"/>
  <c r="D27" i="2"/>
  <c r="H28" i="9"/>
  <c r="J28" i="9"/>
  <c r="H10" i="2"/>
  <c r="J10" i="2"/>
  <c r="B25" i="2"/>
  <c r="D25" i="2"/>
  <c r="B28" i="2"/>
  <c r="D28" i="2"/>
  <c r="B28" i="9"/>
  <c r="D28" i="9" s="1"/>
  <c r="H13" i="9"/>
  <c r="J13" i="9" s="1"/>
  <c r="D12" i="9" l="1"/>
  <c r="D12" i="2"/>
  <c r="H12" i="9"/>
  <c r="J12" i="9" s="1"/>
  <c r="J15" i="2"/>
  <c r="J15" i="9"/>
  <c r="J30" i="9"/>
  <c r="H28" i="2"/>
  <c r="J28" i="2" s="1"/>
  <c r="J30" i="2" s="1"/>
  <c r="D23" i="2"/>
  <c r="D30" i="2" s="1"/>
  <c r="D23" i="9"/>
  <c r="D30" i="9" s="1"/>
  <c r="D9" i="2"/>
  <c r="D15" i="2" s="1"/>
  <c r="D9" i="9"/>
  <c r="D15" i="9" l="1"/>
</calcChain>
</file>

<file path=xl/sharedStrings.xml><?xml version="1.0" encoding="utf-8"?>
<sst xmlns="http://schemas.openxmlformats.org/spreadsheetml/2006/main" count="220" uniqueCount="79">
  <si>
    <t>Per LACOE for Community Colleges</t>
  </si>
  <si>
    <t xml:space="preserve"> RATE</t>
  </si>
  <si>
    <t>11XX</t>
  </si>
  <si>
    <t>12XX</t>
  </si>
  <si>
    <t>13XX</t>
  </si>
  <si>
    <t>14XX</t>
  </si>
  <si>
    <t>21XX</t>
  </si>
  <si>
    <t>22XX</t>
  </si>
  <si>
    <t>23XX</t>
  </si>
  <si>
    <t>24XX</t>
  </si>
  <si>
    <t>STRS</t>
  </si>
  <si>
    <t>PERS</t>
  </si>
  <si>
    <t>OASDHI</t>
  </si>
  <si>
    <t>M/C</t>
  </si>
  <si>
    <t>H:W</t>
  </si>
  <si>
    <t>SUI</t>
  </si>
  <si>
    <t>W/C</t>
  </si>
  <si>
    <t xml:space="preserve">CASH </t>
  </si>
  <si>
    <t>IN LIEU</t>
  </si>
  <si>
    <t>ARP</t>
  </si>
  <si>
    <t>Object</t>
  </si>
  <si>
    <t>3111</t>
  </si>
  <si>
    <t>3130</t>
  </si>
  <si>
    <t>MC</t>
  </si>
  <si>
    <t>3351</t>
  </si>
  <si>
    <t>3370</t>
  </si>
  <si>
    <t>H/W</t>
  </si>
  <si>
    <t>varies</t>
  </si>
  <si>
    <t>3411</t>
  </si>
  <si>
    <t>3430</t>
  </si>
  <si>
    <t>3511</t>
  </si>
  <si>
    <t>3531</t>
  </si>
  <si>
    <t>3611</t>
  </si>
  <si>
    <t>3630</t>
  </si>
  <si>
    <t>3220</t>
  </si>
  <si>
    <t>3212</t>
  </si>
  <si>
    <t>3320</t>
  </si>
  <si>
    <t>3312</t>
  </si>
  <si>
    <t>3360</t>
  </si>
  <si>
    <t>3352</t>
  </si>
  <si>
    <t>3420</t>
  </si>
  <si>
    <t>3412</t>
  </si>
  <si>
    <t>3520</t>
  </si>
  <si>
    <t>3512</t>
  </si>
  <si>
    <t>3620</t>
  </si>
  <si>
    <t>Notes:</t>
  </si>
  <si>
    <t>3811</t>
  </si>
  <si>
    <t>3830</t>
  </si>
  <si>
    <t>3820</t>
  </si>
  <si>
    <t>3812</t>
  </si>
  <si>
    <t>3612</t>
  </si>
  <si>
    <r>
      <t xml:space="preserve">ARP  </t>
    </r>
    <r>
      <rPr>
        <sz val="12"/>
        <rFont val="Arial"/>
        <family val="2"/>
      </rPr>
      <t>*</t>
    </r>
  </si>
  <si>
    <t>2. Rest of the cells are not available for input.</t>
  </si>
  <si>
    <t>***</t>
  </si>
  <si>
    <t>Location Code:</t>
  </si>
  <si>
    <t>Amount</t>
  </si>
  <si>
    <t>Fund</t>
  </si>
  <si>
    <r>
      <t xml:space="preserve">Non-instructional Salaries </t>
    </r>
    <r>
      <rPr>
        <b/>
        <sz val="10"/>
        <rFont val="Arial"/>
        <family val="2"/>
      </rPr>
      <t>(21 &amp; 23)</t>
    </r>
  </si>
  <si>
    <r>
      <t xml:space="preserve">Instructional Salaries </t>
    </r>
    <r>
      <rPr>
        <b/>
        <sz val="10"/>
        <rFont val="Arial"/>
        <family val="2"/>
      </rPr>
      <t>(11 &amp; 13)</t>
    </r>
  </si>
  <si>
    <r>
      <t xml:space="preserve">Instructional Salaries </t>
    </r>
    <r>
      <rPr>
        <b/>
        <sz val="10"/>
        <rFont val="Arial"/>
        <family val="2"/>
      </rPr>
      <t>(12 &amp; 14)</t>
    </r>
  </si>
  <si>
    <r>
      <t xml:space="preserve">Non-instructional Salaries </t>
    </r>
    <r>
      <rPr>
        <b/>
        <sz val="10"/>
        <rFont val="Arial"/>
        <family val="2"/>
      </rPr>
      <t>(22 &amp; 24)</t>
    </r>
  </si>
  <si>
    <t>3. Best habit is to use this Excel file and exit without saving.</t>
  </si>
  <si>
    <t xml:space="preserve">4. Please find out which taxes/benefits apply to the individual you are estimating. </t>
  </si>
  <si>
    <t>5. Please make sure tax rates match the current year's rates.</t>
  </si>
  <si>
    <t>1. Only green colored cells are available for input.</t>
  </si>
  <si>
    <t>VARIES</t>
  </si>
  <si>
    <t>Salary Object Codes</t>
  </si>
  <si>
    <r>
      <t xml:space="preserve">  </t>
    </r>
    <r>
      <rPr>
        <sz val="16"/>
        <rFont val="Arial"/>
        <family val="2"/>
      </rPr>
      <t>*</t>
    </r>
    <r>
      <rPr>
        <sz val="10"/>
        <rFont val="Arial"/>
        <family val="2"/>
      </rPr>
      <t xml:space="preserve">    Note: Please use either STRS or ARP (Not Both)</t>
    </r>
  </si>
  <si>
    <t xml:space="preserve">Employee Name:  </t>
  </si>
  <si>
    <t>Salary and Benefit Calculation Worksheet</t>
  </si>
  <si>
    <t>TOTAL TAXES &amp; BENEFITS</t>
  </si>
  <si>
    <t>WAGE / SALARY</t>
  </si>
  <si>
    <t>Educational:</t>
  </si>
  <si>
    <t>Classified:</t>
  </si>
  <si>
    <t>N/A</t>
  </si>
  <si>
    <r>
      <t xml:space="preserve">  </t>
    </r>
    <r>
      <rPr>
        <sz val="16"/>
        <rFont val="Arial"/>
        <family val="2"/>
      </rPr>
      <t>*</t>
    </r>
    <r>
      <rPr>
        <sz val="10"/>
        <rFont val="Arial"/>
        <family val="2"/>
      </rPr>
      <t xml:space="preserve">    Note: Does not apply to Non-instructional Salaries</t>
    </r>
  </si>
  <si>
    <t>Effective as of checks issued on or after 07/01/2025</t>
  </si>
  <si>
    <t>Information is accurate as of 6/17/25</t>
  </si>
  <si>
    <t>2025-26 Payroll Tax Rates &amp; Fringe Benefit Object Codes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</si>
</sst>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0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6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ck">
        <color auto="1"/>
      </right>
      <top/>
      <bottom/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6">
    <xf numFmtId="0" fontId="0" fillId="0" borderId="0" xfId="0"/>
    <xf numFmtId="0" fontId="1" fillId="0" borderId="0" xfId="1" applyAlignment="1" applyProtection="1">
      <alignment vertical="center"/>
    </xf>
    <xf numFmtId="0" fontId="1" fillId="0" borderId="0" xfId="1" applyBorder="1" applyAlignment="1" applyProtection="1">
      <alignment vertical="center"/>
    </xf>
    <xf numFmtId="0" fontId="1" fillId="0" borderId="0" xfId="1" applyFill="1" applyAlignment="1" applyProtection="1">
      <alignment vertical="center"/>
    </xf>
    <xf numFmtId="0" fontId="1" fillId="0" borderId="11" xfId="1" applyFill="1" applyBorder="1" applyAlignment="1" applyProtection="1">
      <alignment vertical="center"/>
    </xf>
    <xf numFmtId="0" fontId="2" fillId="0" borderId="6" xfId="1" applyFont="1" applyBorder="1" applyAlignment="1" applyProtection="1">
      <alignment horizontal="right" vertical="center"/>
    </xf>
    <xf numFmtId="0" fontId="1" fillId="0" borderId="8" xfId="1" applyBorder="1" applyAlignment="1" applyProtection="1">
      <alignment vertical="center"/>
    </xf>
    <xf numFmtId="0" fontId="1" fillId="0" borderId="15" xfId="1" applyBorder="1" applyAlignment="1" applyProtection="1">
      <alignment vertical="center"/>
    </xf>
    <xf numFmtId="0" fontId="1" fillId="0" borderId="10" xfId="1" applyBorder="1" applyAlignment="1" applyProtection="1">
      <alignment vertical="center"/>
    </xf>
    <xf numFmtId="0" fontId="1" fillId="0" borderId="2" xfId="1" applyBorder="1" applyAlignment="1" applyProtection="1">
      <alignment vertical="center"/>
    </xf>
    <xf numFmtId="0" fontId="2" fillId="0" borderId="4" xfId="1" applyFont="1" applyBorder="1" applyAlignment="1" applyProtection="1">
      <alignment vertical="center"/>
    </xf>
    <xf numFmtId="0" fontId="1" fillId="0" borderId="4" xfId="1" applyBorder="1" applyAlignment="1" applyProtection="1">
      <alignment vertical="center"/>
    </xf>
    <xf numFmtId="0" fontId="1" fillId="0" borderId="5" xfId="1" applyBorder="1" applyAlignment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38" fontId="1" fillId="0" borderId="0" xfId="1" applyNumberFormat="1" applyFill="1" applyBorder="1" applyAlignment="1" applyProtection="1">
      <alignment vertical="center"/>
    </xf>
    <xf numFmtId="0" fontId="1" fillId="0" borderId="0" xfId="1" applyFill="1" applyBorder="1" applyAlignment="1" applyProtection="1">
      <alignment vertical="center"/>
    </xf>
    <xf numFmtId="0" fontId="1" fillId="0" borderId="16" xfId="1" applyBorder="1" applyAlignment="1" applyProtection="1">
      <alignment vertical="center"/>
    </xf>
    <xf numFmtId="0" fontId="2" fillId="7" borderId="0" xfId="1" applyFont="1" applyFill="1" applyBorder="1" applyAlignment="1" applyProtection="1">
      <alignment vertical="center"/>
    </xf>
    <xf numFmtId="38" fontId="1" fillId="7" borderId="0" xfId="1" applyNumberFormat="1" applyFill="1" applyBorder="1" applyAlignment="1" applyProtection="1">
      <alignment vertical="center"/>
    </xf>
    <xf numFmtId="0" fontId="1" fillId="7" borderId="0" xfId="1" applyFill="1" applyBorder="1" applyAlignment="1" applyProtection="1">
      <alignment vertical="center"/>
    </xf>
    <xf numFmtId="0" fontId="5" fillId="7" borderId="10" xfId="1" applyFont="1" applyFill="1" applyBorder="1" applyAlignment="1" applyProtection="1">
      <alignment horizontal="center" vertical="top"/>
    </xf>
    <xf numFmtId="0" fontId="2" fillId="8" borderId="0" xfId="1" applyFont="1" applyFill="1" applyBorder="1" applyAlignment="1" applyProtection="1">
      <alignment vertical="center"/>
    </xf>
    <xf numFmtId="38" fontId="1" fillId="8" borderId="0" xfId="1" applyNumberFormat="1" applyFill="1" applyBorder="1" applyAlignment="1" applyProtection="1">
      <alignment vertical="center"/>
    </xf>
    <xf numFmtId="49" fontId="1" fillId="0" borderId="12" xfId="1" applyNumberFormat="1" applyBorder="1" applyAlignment="1" applyProtection="1">
      <alignment horizontal="center" vertical="center"/>
    </xf>
    <xf numFmtId="0" fontId="1" fillId="0" borderId="13" xfId="1" applyBorder="1" applyAlignment="1" applyProtection="1">
      <alignment horizontal="center" vertical="center"/>
    </xf>
    <xf numFmtId="49" fontId="1" fillId="0" borderId="14" xfId="1" applyNumberFormat="1" applyBorder="1" applyAlignment="1" applyProtection="1">
      <alignment horizontal="center" vertical="center"/>
    </xf>
    <xf numFmtId="0" fontId="1" fillId="0" borderId="24" xfId="1" applyBorder="1" applyAlignment="1" applyProtection="1">
      <alignment vertical="center"/>
    </xf>
    <xf numFmtId="0" fontId="1" fillId="0" borderId="0" xfId="1" applyBorder="1" applyAlignment="1" applyProtection="1">
      <alignment horizontal="center" vertical="center"/>
    </xf>
    <xf numFmtId="38" fontId="1" fillId="0" borderId="25" xfId="1" applyNumberFormat="1" applyFill="1" applyBorder="1" applyAlignment="1" applyProtection="1">
      <alignment horizontal="center" vertical="center"/>
    </xf>
    <xf numFmtId="0" fontId="1" fillId="0" borderId="26" xfId="1" applyBorder="1" applyAlignment="1" applyProtection="1">
      <alignment vertical="center"/>
    </xf>
    <xf numFmtId="0" fontId="1" fillId="6" borderId="26" xfId="1" applyFill="1" applyBorder="1" applyAlignment="1" applyProtection="1">
      <alignment vertical="center"/>
    </xf>
    <xf numFmtId="0" fontId="1" fillId="6" borderId="28" xfId="1" applyFill="1" applyBorder="1" applyAlignment="1" applyProtection="1">
      <alignment vertical="center"/>
    </xf>
    <xf numFmtId="0" fontId="1" fillId="6" borderId="29" xfId="1" applyFill="1" applyBorder="1" applyAlignment="1" applyProtection="1">
      <alignment vertical="center"/>
    </xf>
    <xf numFmtId="0" fontId="8" fillId="0" borderId="3" xfId="1" applyFont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4" borderId="3" xfId="1" applyFont="1" applyFill="1" applyBorder="1" applyAlignment="1">
      <alignment horizontal="center" vertical="center"/>
    </xf>
    <xf numFmtId="0" fontId="8" fillId="5" borderId="4" xfId="1" applyFont="1" applyFill="1" applyBorder="1" applyAlignment="1">
      <alignment horizontal="center" vertical="center"/>
    </xf>
    <xf numFmtId="0" fontId="8" fillId="5" borderId="5" xfId="1" applyFont="1" applyFill="1" applyBorder="1" applyAlignment="1">
      <alignment horizontal="center" vertical="center"/>
    </xf>
    <xf numFmtId="0" fontId="9" fillId="0" borderId="0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8" fillId="0" borderId="0" xfId="1" applyFont="1" applyBorder="1" applyAlignment="1">
      <alignment horizontal="centerContinuous" vertical="center"/>
    </xf>
    <xf numFmtId="0" fontId="9" fillId="0" borderId="0" xfId="1" applyFont="1" applyBorder="1" applyAlignment="1">
      <alignment horizontal="centerContinuous" vertical="center"/>
    </xf>
    <xf numFmtId="0" fontId="9" fillId="0" borderId="0" xfId="1" applyFont="1" applyFill="1" applyBorder="1" applyAlignment="1">
      <alignment horizontal="centerContinuous" vertical="center"/>
    </xf>
    <xf numFmtId="0" fontId="8" fillId="0" borderId="0" xfId="1" applyFont="1" applyBorder="1" applyAlignment="1">
      <alignment horizontal="center" vertical="center"/>
    </xf>
    <xf numFmtId="0" fontId="9" fillId="0" borderId="6" xfId="1" applyFont="1" applyBorder="1" applyAlignment="1">
      <alignment horizontal="centerContinuous" vertical="center"/>
    </xf>
    <xf numFmtId="0" fontId="9" fillId="0" borderId="8" xfId="1" applyFont="1" applyBorder="1" applyAlignment="1">
      <alignment horizontal="centerContinuous" vertical="center"/>
    </xf>
    <xf numFmtId="0" fontId="9" fillId="0" borderId="8" xfId="1" applyFont="1" applyFill="1" applyBorder="1" applyAlignment="1">
      <alignment horizontal="centerContinuous" vertical="center"/>
    </xf>
    <xf numFmtId="0" fontId="9" fillId="0" borderId="15" xfId="1" applyFont="1" applyFill="1" applyBorder="1" applyAlignment="1">
      <alignment horizontal="centerContinuous" vertical="center"/>
    </xf>
    <xf numFmtId="0" fontId="9" fillId="0" borderId="1" xfId="1" applyFont="1" applyBorder="1" applyAlignment="1">
      <alignment horizontal="centerContinuous" vertical="center"/>
    </xf>
    <xf numFmtId="0" fontId="9" fillId="0" borderId="1" xfId="1" applyFont="1" applyBorder="1" applyAlignment="1">
      <alignment vertical="center"/>
    </xf>
    <xf numFmtId="0" fontId="8" fillId="0" borderId="2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9" fillId="0" borderId="2" xfId="1" applyFont="1" applyBorder="1" applyAlignment="1">
      <alignment vertical="center"/>
    </xf>
    <xf numFmtId="0" fontId="8" fillId="0" borderId="6" xfId="1" applyFont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4" borderId="8" xfId="1" applyFont="1" applyFill="1" applyBorder="1" applyAlignment="1">
      <alignment horizontal="center" vertical="center"/>
    </xf>
    <xf numFmtId="0" fontId="8" fillId="5" borderId="7" xfId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9" fillId="4" borderId="4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9" fillId="3" borderId="7" xfId="1" applyFont="1" applyFill="1" applyBorder="1" applyAlignment="1">
      <alignment horizontal="center" vertical="center"/>
    </xf>
    <xf numFmtId="0" fontId="9" fillId="4" borderId="8" xfId="1" applyFont="1" applyFill="1" applyBorder="1" applyAlignment="1">
      <alignment horizontal="center" vertical="center"/>
    </xf>
    <xf numFmtId="0" fontId="9" fillId="5" borderId="7" xfId="1" applyFont="1" applyFill="1" applyBorder="1" applyAlignment="1">
      <alignment horizontal="center" vertical="center"/>
    </xf>
    <xf numFmtId="164" fontId="8" fillId="0" borderId="3" xfId="1" applyNumberFormat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0" fontId="9" fillId="3" borderId="9" xfId="1" applyFont="1" applyFill="1" applyBorder="1" applyAlignment="1">
      <alignment horizontal="center" vertical="center"/>
    </xf>
    <xf numFmtId="0" fontId="9" fillId="4" borderId="0" xfId="1" applyFont="1" applyFill="1" applyBorder="1" applyAlignment="1">
      <alignment horizontal="center" vertical="center"/>
    </xf>
    <xf numFmtId="0" fontId="9" fillId="5" borderId="9" xfId="1" applyFont="1" applyFill="1" applyBorder="1" applyAlignment="1">
      <alignment horizontal="center" vertical="center"/>
    </xf>
    <xf numFmtId="10" fontId="8" fillId="0" borderId="3" xfId="1" applyNumberFormat="1" applyFont="1" applyBorder="1" applyAlignment="1">
      <alignment horizontal="center" vertical="center"/>
    </xf>
    <xf numFmtId="10" fontId="8" fillId="0" borderId="0" xfId="1" applyNumberFormat="1" applyFont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vertical="center"/>
    </xf>
    <xf numFmtId="0" fontId="9" fillId="0" borderId="0" xfId="1" applyFont="1" applyFill="1" applyAlignment="1">
      <alignment vertical="center"/>
    </xf>
    <xf numFmtId="164" fontId="8" fillId="0" borderId="7" xfId="1" applyNumberFormat="1" applyFont="1" applyBorder="1" applyAlignment="1">
      <alignment horizontal="right" vertical="center"/>
    </xf>
    <xf numFmtId="164" fontId="8" fillId="0" borderId="3" xfId="1" applyNumberFormat="1" applyFont="1" applyBorder="1" applyAlignment="1">
      <alignment horizontal="right" vertical="center"/>
    </xf>
    <xf numFmtId="164" fontId="8" fillId="0" borderId="9" xfId="1" applyNumberFormat="1" applyFont="1" applyBorder="1" applyAlignment="1">
      <alignment horizontal="right" vertical="center"/>
    </xf>
    <xf numFmtId="40" fontId="1" fillId="0" borderId="0" xfId="1" applyNumberFormat="1" applyAlignment="1" applyProtection="1">
      <alignment vertical="center"/>
    </xf>
    <xf numFmtId="40" fontId="1" fillId="0" borderId="8" xfId="1" applyNumberFormat="1" applyBorder="1" applyAlignment="1" applyProtection="1">
      <alignment vertical="center"/>
    </xf>
    <xf numFmtId="40" fontId="1" fillId="8" borderId="0" xfId="1" applyNumberFormat="1" applyFill="1" applyBorder="1" applyAlignment="1" applyProtection="1">
      <alignment vertical="center"/>
    </xf>
    <xf numFmtId="40" fontId="1" fillId="0" borderId="0" xfId="1" applyNumberFormat="1" applyFill="1" applyBorder="1" applyAlignment="1" applyProtection="1">
      <alignment vertical="center"/>
    </xf>
    <xf numFmtId="40" fontId="1" fillId="0" borderId="0" xfId="1" applyNumberFormat="1" applyBorder="1" applyAlignment="1" applyProtection="1">
      <alignment vertical="center"/>
    </xf>
    <xf numFmtId="40" fontId="1" fillId="7" borderId="0" xfId="1" applyNumberFormat="1" applyFill="1" applyBorder="1" applyAlignment="1" applyProtection="1">
      <alignment vertical="center"/>
    </xf>
    <xf numFmtId="40" fontId="1" fillId="0" borderId="4" xfId="1" applyNumberFormat="1" applyBorder="1" applyAlignment="1" applyProtection="1">
      <alignment vertical="center"/>
    </xf>
    <xf numFmtId="164" fontId="1" fillId="0" borderId="12" xfId="1" applyNumberFormat="1" applyFill="1" applyBorder="1" applyAlignment="1" applyProtection="1">
      <alignment vertical="center"/>
    </xf>
    <xf numFmtId="164" fontId="1" fillId="0" borderId="12" xfId="1" applyNumberFormat="1" applyFill="1" applyBorder="1" applyAlignment="1" applyProtection="1">
      <alignment horizontal="center" vertical="center"/>
    </xf>
    <xf numFmtId="164" fontId="1" fillId="6" borderId="12" xfId="1" applyNumberFormat="1" applyFill="1" applyBorder="1" applyAlignment="1" applyProtection="1">
      <alignment vertical="center"/>
    </xf>
    <xf numFmtId="49" fontId="1" fillId="6" borderId="12" xfId="1" applyNumberFormat="1" applyFill="1" applyBorder="1" applyAlignment="1" applyProtection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2" fillId="0" borderId="0" xfId="1" applyFont="1" applyFill="1" applyAlignment="1" applyProtection="1">
      <alignment vertical="center" wrapText="1"/>
    </xf>
    <xf numFmtId="40" fontId="1" fillId="0" borderId="27" xfId="1" applyNumberFormat="1" applyBorder="1" applyAlignment="1" applyProtection="1">
      <alignment vertical="center"/>
    </xf>
    <xf numFmtId="40" fontId="1" fillId="8" borderId="27" xfId="1" applyNumberFormat="1" applyFill="1" applyBorder="1" applyAlignment="1" applyProtection="1">
      <alignment vertical="center"/>
      <protection locked="0"/>
    </xf>
    <xf numFmtId="44" fontId="2" fillId="8" borderId="25" xfId="1" applyNumberFormat="1" applyFont="1" applyFill="1" applyBorder="1" applyAlignment="1" applyProtection="1">
      <alignment vertical="center"/>
      <protection locked="0"/>
    </xf>
    <xf numFmtId="164" fontId="8" fillId="0" borderId="0" xfId="1" applyNumberFormat="1" applyFont="1" applyBorder="1" applyAlignment="1">
      <alignment horizontal="right" vertical="center"/>
    </xf>
    <xf numFmtId="40" fontId="1" fillId="7" borderId="27" xfId="1" applyNumberFormat="1" applyFont="1" applyFill="1" applyBorder="1" applyAlignment="1" applyProtection="1">
      <alignment vertical="center"/>
    </xf>
    <xf numFmtId="40" fontId="1" fillId="0" borderId="27" xfId="1" applyNumberFormat="1" applyFont="1" applyFill="1" applyBorder="1" applyAlignment="1" applyProtection="1">
      <alignment vertical="center"/>
    </xf>
    <xf numFmtId="40" fontId="1" fillId="6" borderId="30" xfId="1" applyNumberFormat="1" applyFill="1" applyBorder="1" applyAlignment="1" applyProtection="1">
      <alignment vertical="center"/>
    </xf>
    <xf numFmtId="10" fontId="9" fillId="0" borderId="0" xfId="1" applyNumberFormat="1" applyFont="1" applyFill="1" applyBorder="1" applyAlignment="1">
      <alignment vertical="center"/>
    </xf>
    <xf numFmtId="40" fontId="1" fillId="0" borderId="27" xfId="1" applyNumberFormat="1" applyBorder="1" applyAlignment="1" applyProtection="1">
      <alignment horizontal="right" vertical="center"/>
    </xf>
    <xf numFmtId="0" fontId="8" fillId="0" borderId="0" xfId="1" applyFont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16" xfId="1" applyFont="1" applyFill="1" applyBorder="1" applyAlignment="1">
      <alignment horizontal="center" vertical="center"/>
    </xf>
    <xf numFmtId="0" fontId="2" fillId="7" borderId="0" xfId="1" applyFont="1" applyFill="1" applyAlignment="1" applyProtection="1">
      <alignment horizontal="center" vertical="center" wrapText="1"/>
    </xf>
    <xf numFmtId="49" fontId="1" fillId="0" borderId="26" xfId="1" applyNumberFormat="1" applyFont="1" applyFill="1" applyBorder="1" applyAlignment="1" applyProtection="1">
      <alignment horizontal="center" vertical="center"/>
    </xf>
    <xf numFmtId="49" fontId="1" fillId="0" borderId="12" xfId="1" applyNumberFormat="1" applyFont="1" applyFill="1" applyBorder="1" applyAlignment="1" applyProtection="1">
      <alignment horizontal="center" vertical="center"/>
    </xf>
    <xf numFmtId="49" fontId="1" fillId="0" borderId="14" xfId="1" applyNumberFormat="1" applyFont="1" applyFill="1" applyBorder="1" applyAlignment="1" applyProtection="1">
      <alignment horizontal="center" vertical="center"/>
    </xf>
    <xf numFmtId="49" fontId="7" fillId="8" borderId="17" xfId="1" applyNumberFormat="1" applyFont="1" applyFill="1" applyBorder="1" applyAlignment="1" applyProtection="1">
      <alignment horizontal="center" vertical="center"/>
      <protection locked="0"/>
    </xf>
    <xf numFmtId="49" fontId="7" fillId="8" borderId="18" xfId="1" applyNumberFormat="1" applyFont="1" applyFill="1" applyBorder="1" applyAlignment="1" applyProtection="1">
      <alignment horizontal="center" vertical="center"/>
      <protection locked="0"/>
    </xf>
    <xf numFmtId="49" fontId="7" fillId="8" borderId="19" xfId="1" applyNumberFormat="1" applyFont="1" applyFill="1" applyBorder="1" applyAlignment="1" applyProtection="1">
      <alignment horizontal="center" vertical="center"/>
      <protection locked="0"/>
    </xf>
    <xf numFmtId="49" fontId="7" fillId="8" borderId="20" xfId="1" applyNumberFormat="1" applyFont="1" applyFill="1" applyBorder="1" applyAlignment="1" applyProtection="1">
      <alignment horizontal="center" vertical="center"/>
      <protection locked="0"/>
    </xf>
    <xf numFmtId="0" fontId="6" fillId="8" borderId="4" xfId="1" applyFont="1" applyFill="1" applyBorder="1" applyAlignment="1" applyProtection="1">
      <alignment horizontal="left" vertical="center"/>
      <protection locked="0"/>
    </xf>
    <xf numFmtId="0" fontId="6" fillId="8" borderId="32" xfId="1" applyFont="1" applyFill="1" applyBorder="1" applyAlignment="1" applyProtection="1">
      <alignment horizontal="left" vertical="center"/>
      <protection locked="0"/>
    </xf>
    <xf numFmtId="0" fontId="1" fillId="0" borderId="21" xfId="1" applyBorder="1" applyAlignment="1" applyProtection="1">
      <alignment horizontal="center" vertical="center"/>
    </xf>
    <xf numFmtId="0" fontId="1" fillId="0" borderId="22" xfId="1" applyBorder="1" applyAlignment="1" applyProtection="1">
      <alignment horizontal="center" vertical="center"/>
    </xf>
    <xf numFmtId="0" fontId="1" fillId="0" borderId="23" xfId="1" applyBorder="1" applyAlignment="1" applyProtection="1">
      <alignment horizontal="center" vertical="center"/>
    </xf>
    <xf numFmtId="0" fontId="1" fillId="0" borderId="31" xfId="1" applyBorder="1" applyAlignment="1" applyProtection="1">
      <alignment horizontal="right" vertical="center"/>
    </xf>
    <xf numFmtId="0" fontId="1" fillId="0" borderId="4" xfId="1" applyBorder="1" applyAlignment="1" applyProtection="1">
      <alignment horizontal="righ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9"/>
  <sheetViews>
    <sheetView showGridLines="0" tabSelected="1" workbookViewId="0">
      <selection activeCell="S23" sqref="S23"/>
    </sheetView>
  </sheetViews>
  <sheetFormatPr defaultColWidth="9.140625" defaultRowHeight="15" customHeight="1" x14ac:dyDescent="0.2"/>
  <cols>
    <col min="1" max="3" width="10.85546875" style="1" customWidth="1"/>
    <col min="4" max="4" width="15.85546875" style="1" customWidth="1"/>
    <col min="5" max="6" width="10.85546875" style="85" customWidth="1"/>
    <col min="7" max="9" width="10.85546875" style="1" customWidth="1"/>
    <col min="10" max="10" width="15.85546875" style="1" customWidth="1"/>
    <col min="11" max="16384" width="9.140625" style="1"/>
  </cols>
  <sheetData>
    <row r="1" spans="1:10" ht="15" customHeight="1" thickBot="1" x14ac:dyDescent="0.25">
      <c r="A1" s="111" t="s">
        <v>69</v>
      </c>
      <c r="B1" s="111"/>
      <c r="C1" s="111"/>
      <c r="D1" s="111"/>
      <c r="E1" s="111"/>
    </row>
    <row r="2" spans="1:10" ht="15" customHeight="1" x14ac:dyDescent="0.2">
      <c r="A2" s="111" t="str">
        <f>'2025-26'!A5:M5</f>
        <v>Information is accurate as of 6/17/25</v>
      </c>
      <c r="B2" s="111"/>
      <c r="C2" s="111"/>
      <c r="D2" s="111"/>
      <c r="E2" s="111"/>
      <c r="G2" s="1" t="s">
        <v>56</v>
      </c>
      <c r="I2" s="115"/>
      <c r="J2" s="116"/>
    </row>
    <row r="3" spans="1:10" ht="15" customHeight="1" thickBot="1" x14ac:dyDescent="0.25">
      <c r="A3" s="97"/>
      <c r="B3" s="97"/>
      <c r="C3" s="97"/>
      <c r="D3" s="97"/>
      <c r="E3" s="97"/>
      <c r="G3" s="1" t="s">
        <v>54</v>
      </c>
      <c r="I3" s="117"/>
      <c r="J3" s="118"/>
    </row>
    <row r="4" spans="1:10" ht="15" customHeight="1" thickBot="1" x14ac:dyDescent="0.25"/>
    <row r="5" spans="1:10" ht="15" customHeight="1" thickTop="1" x14ac:dyDescent="0.2">
      <c r="A5" s="121" t="s">
        <v>58</v>
      </c>
      <c r="B5" s="122"/>
      <c r="C5" s="122"/>
      <c r="D5" s="123"/>
      <c r="G5" s="121" t="s">
        <v>59</v>
      </c>
      <c r="H5" s="122"/>
      <c r="I5" s="122"/>
      <c r="J5" s="123"/>
    </row>
    <row r="6" spans="1:10" ht="15" customHeight="1" thickBot="1" x14ac:dyDescent="0.25">
      <c r="A6" s="124" t="s">
        <v>68</v>
      </c>
      <c r="B6" s="125"/>
      <c r="C6" s="119"/>
      <c r="D6" s="120"/>
      <c r="G6" s="124" t="s">
        <v>68</v>
      </c>
      <c r="H6" s="125"/>
      <c r="I6" s="119"/>
      <c r="J6" s="120"/>
    </row>
    <row r="7" spans="1:10" ht="15" customHeight="1" x14ac:dyDescent="0.2">
      <c r="A7" s="26"/>
      <c r="B7" s="15"/>
      <c r="C7" s="27" t="s">
        <v>20</v>
      </c>
      <c r="D7" s="28" t="s">
        <v>55</v>
      </c>
      <c r="G7" s="26"/>
      <c r="H7" s="15"/>
      <c r="I7" s="27" t="s">
        <v>20</v>
      </c>
      <c r="J7" s="28" t="s">
        <v>55</v>
      </c>
    </row>
    <row r="8" spans="1:10" ht="15" customHeight="1" x14ac:dyDescent="0.2">
      <c r="A8" s="26" t="s">
        <v>71</v>
      </c>
      <c r="B8" s="15"/>
      <c r="C8" s="27"/>
      <c r="D8" s="100"/>
      <c r="G8" s="26" t="s">
        <v>71</v>
      </c>
      <c r="H8" s="15"/>
      <c r="I8" s="27"/>
      <c r="J8" s="100"/>
    </row>
    <row r="9" spans="1:10" ht="15" customHeight="1" x14ac:dyDescent="0.2">
      <c r="A9" s="29" t="s">
        <v>10</v>
      </c>
      <c r="B9" s="92">
        <f>'2025-26'!B14</f>
        <v>0.191</v>
      </c>
      <c r="C9" s="23" t="s">
        <v>21</v>
      </c>
      <c r="D9" s="98">
        <f>ROUNDUP($D$8*B9,0)</f>
        <v>0</v>
      </c>
      <c r="G9" s="29" t="s">
        <v>10</v>
      </c>
      <c r="H9" s="92">
        <f>B9</f>
        <v>0.191</v>
      </c>
      <c r="I9" s="23" t="s">
        <v>22</v>
      </c>
      <c r="J9" s="98">
        <f>ROUNDUP($J$8*H9,0)</f>
        <v>0</v>
      </c>
    </row>
    <row r="10" spans="1:10" ht="15" customHeight="1" x14ac:dyDescent="0.2">
      <c r="A10" s="29" t="s">
        <v>23</v>
      </c>
      <c r="B10" s="92">
        <f>'2025-26'!B20</f>
        <v>1.4500000000000001E-2</v>
      </c>
      <c r="C10" s="23" t="s">
        <v>24</v>
      </c>
      <c r="D10" s="98">
        <f>ROUNDUP($D$8*B10,0)</f>
        <v>0</v>
      </c>
      <c r="G10" s="29" t="s">
        <v>23</v>
      </c>
      <c r="H10" s="92">
        <f>B10</f>
        <v>1.4500000000000001E-2</v>
      </c>
      <c r="I10" s="23" t="s">
        <v>25</v>
      </c>
      <c r="J10" s="98">
        <f>ROUNDUP($J$8*H10,0)</f>
        <v>0</v>
      </c>
    </row>
    <row r="11" spans="1:10" ht="15" customHeight="1" x14ac:dyDescent="0.2">
      <c r="A11" s="29" t="s">
        <v>26</v>
      </c>
      <c r="B11" s="93" t="s">
        <v>27</v>
      </c>
      <c r="C11" s="23" t="s">
        <v>28</v>
      </c>
      <c r="D11" s="99"/>
      <c r="G11" s="29" t="s">
        <v>26</v>
      </c>
      <c r="H11" s="93" t="s">
        <v>27</v>
      </c>
      <c r="I11" s="23" t="s">
        <v>29</v>
      </c>
      <c r="J11" s="99"/>
    </row>
    <row r="12" spans="1:10" ht="15" customHeight="1" x14ac:dyDescent="0.2">
      <c r="A12" s="29" t="s">
        <v>15</v>
      </c>
      <c r="B12" s="92">
        <f>'2025-26'!B24</f>
        <v>5.0000000000000001E-4</v>
      </c>
      <c r="C12" s="23" t="s">
        <v>30</v>
      </c>
      <c r="D12" s="98">
        <f>ROUNDUP($D$8*B12,0)</f>
        <v>0</v>
      </c>
      <c r="G12" s="29" t="s">
        <v>15</v>
      </c>
      <c r="H12" s="92">
        <f>B12</f>
        <v>5.0000000000000001E-4</v>
      </c>
      <c r="I12" s="23" t="s">
        <v>31</v>
      </c>
      <c r="J12" s="98">
        <f>ROUNDUP($J$8*H12,0)</f>
        <v>0</v>
      </c>
    </row>
    <row r="13" spans="1:10" ht="15" customHeight="1" x14ac:dyDescent="0.2">
      <c r="A13" s="29" t="s">
        <v>16</v>
      </c>
      <c r="B13" s="92">
        <f>'2025-26'!B26</f>
        <v>1.4E-2</v>
      </c>
      <c r="C13" s="23" t="s">
        <v>32</v>
      </c>
      <c r="D13" s="98">
        <f>ROUNDUP($D$8*B13,0)</f>
        <v>0</v>
      </c>
      <c r="G13" s="29" t="s">
        <v>16</v>
      </c>
      <c r="H13" s="92">
        <f>B13</f>
        <v>1.4E-2</v>
      </c>
      <c r="I13" s="23" t="s">
        <v>33</v>
      </c>
      <c r="J13" s="98">
        <f>ROUNDUP($J$8*H13,0)</f>
        <v>0</v>
      </c>
    </row>
    <row r="14" spans="1:10" ht="15" customHeight="1" x14ac:dyDescent="0.2">
      <c r="A14" s="30" t="s">
        <v>51</v>
      </c>
      <c r="B14" s="94">
        <f>'2025-26'!B30</f>
        <v>3.7499999999999999E-2</v>
      </c>
      <c r="C14" s="95" t="s">
        <v>46</v>
      </c>
      <c r="D14" s="98">
        <f>ROUNDUP($D$8*B14,0)</f>
        <v>0</v>
      </c>
      <c r="G14" s="30" t="s">
        <v>51</v>
      </c>
      <c r="H14" s="94">
        <f>B14</f>
        <v>3.7499999999999999E-2</v>
      </c>
      <c r="I14" s="95" t="s">
        <v>47</v>
      </c>
      <c r="J14" s="98">
        <f>ROUNDUP($J$8*H14,0)</f>
        <v>0</v>
      </c>
    </row>
    <row r="15" spans="1:10" ht="15" customHeight="1" x14ac:dyDescent="0.2">
      <c r="A15" s="112" t="s">
        <v>70</v>
      </c>
      <c r="B15" s="113"/>
      <c r="C15" s="114"/>
      <c r="D15" s="102">
        <f>SUM(D9:D14)</f>
        <v>0</v>
      </c>
      <c r="G15" s="112" t="s">
        <v>70</v>
      </c>
      <c r="H15" s="113"/>
      <c r="I15" s="114"/>
      <c r="J15" s="102">
        <f>SUM(J9:J14)</f>
        <v>0</v>
      </c>
    </row>
    <row r="16" spans="1:10" ht="15" customHeight="1" x14ac:dyDescent="0.2">
      <c r="A16" s="112"/>
      <c r="B16" s="113"/>
      <c r="C16" s="114"/>
      <c r="D16" s="103"/>
      <c r="G16" s="112"/>
      <c r="H16" s="113"/>
      <c r="I16" s="114"/>
      <c r="J16" s="103"/>
    </row>
    <row r="17" spans="1:10" ht="30" customHeight="1" thickBot="1" x14ac:dyDescent="0.25">
      <c r="A17" s="31" t="s">
        <v>67</v>
      </c>
      <c r="B17" s="32"/>
      <c r="C17" s="32"/>
      <c r="D17" s="104"/>
      <c r="G17" s="31" t="s">
        <v>67</v>
      </c>
      <c r="H17" s="32"/>
      <c r="I17" s="32"/>
      <c r="J17" s="104"/>
    </row>
    <row r="18" spans="1:10" ht="15" customHeight="1" thickTop="1" thickBot="1" x14ac:dyDescent="0.25">
      <c r="B18" s="3"/>
      <c r="H18" s="3"/>
    </row>
    <row r="19" spans="1:10" ht="15" customHeight="1" thickTop="1" x14ac:dyDescent="0.2">
      <c r="A19" s="121" t="s">
        <v>57</v>
      </c>
      <c r="B19" s="122"/>
      <c r="C19" s="122"/>
      <c r="D19" s="123"/>
      <c r="G19" s="121" t="s">
        <v>60</v>
      </c>
      <c r="H19" s="122"/>
      <c r="I19" s="122"/>
      <c r="J19" s="123"/>
    </row>
    <row r="20" spans="1:10" ht="15" customHeight="1" thickBot="1" x14ac:dyDescent="0.25">
      <c r="A20" s="124" t="s">
        <v>68</v>
      </c>
      <c r="B20" s="125"/>
      <c r="C20" s="119"/>
      <c r="D20" s="120"/>
      <c r="G20" s="124" t="s">
        <v>68</v>
      </c>
      <c r="H20" s="125"/>
      <c r="I20" s="119"/>
      <c r="J20" s="120"/>
    </row>
    <row r="21" spans="1:10" ht="15" customHeight="1" x14ac:dyDescent="0.2">
      <c r="A21" s="26"/>
      <c r="B21" s="15"/>
      <c r="C21" s="27" t="s">
        <v>20</v>
      </c>
      <c r="D21" s="28" t="s">
        <v>55</v>
      </c>
      <c r="G21" s="26"/>
      <c r="H21" s="15"/>
      <c r="I21" s="27" t="s">
        <v>20</v>
      </c>
      <c r="J21" s="28" t="s">
        <v>55</v>
      </c>
    </row>
    <row r="22" spans="1:10" ht="15" customHeight="1" x14ac:dyDescent="0.2">
      <c r="A22" s="26" t="s">
        <v>71</v>
      </c>
      <c r="B22" s="15"/>
      <c r="C22" s="27"/>
      <c r="D22" s="100"/>
      <c r="G22" s="26" t="s">
        <v>71</v>
      </c>
      <c r="H22" s="4"/>
      <c r="I22" s="24"/>
      <c r="J22" s="100"/>
    </row>
    <row r="23" spans="1:10" ht="15" customHeight="1" x14ac:dyDescent="0.2">
      <c r="A23" s="29" t="s">
        <v>11</v>
      </c>
      <c r="B23" s="92">
        <f>'2025-26'!B16</f>
        <v>0.2681</v>
      </c>
      <c r="C23" s="23" t="s">
        <v>34</v>
      </c>
      <c r="D23" s="98">
        <f>ROUNDUP($D$22*B23,0)</f>
        <v>0</v>
      </c>
      <c r="G23" s="29" t="s">
        <v>11</v>
      </c>
      <c r="H23" s="92">
        <f>B23</f>
        <v>0.2681</v>
      </c>
      <c r="I23" s="25" t="s">
        <v>35</v>
      </c>
      <c r="J23" s="98">
        <f>ROUNDUP($J$22*H23,0)</f>
        <v>0</v>
      </c>
    </row>
    <row r="24" spans="1:10" ht="15" customHeight="1" x14ac:dyDescent="0.2">
      <c r="A24" s="29" t="s">
        <v>12</v>
      </c>
      <c r="B24" s="92">
        <f>'2025-26'!B18</f>
        <v>6.2E-2</v>
      </c>
      <c r="C24" s="23" t="s">
        <v>36</v>
      </c>
      <c r="D24" s="98">
        <f>ROUNDUP($D$22*B24,0)</f>
        <v>0</v>
      </c>
      <c r="G24" s="29" t="s">
        <v>12</v>
      </c>
      <c r="H24" s="92">
        <f>B24</f>
        <v>6.2E-2</v>
      </c>
      <c r="I24" s="23" t="s">
        <v>37</v>
      </c>
      <c r="J24" s="98">
        <f>ROUNDUP($J$22*H24,0)</f>
        <v>0</v>
      </c>
    </row>
    <row r="25" spans="1:10" ht="15" customHeight="1" x14ac:dyDescent="0.2">
      <c r="A25" s="29" t="s">
        <v>23</v>
      </c>
      <c r="B25" s="92">
        <f>B10</f>
        <v>1.4500000000000001E-2</v>
      </c>
      <c r="C25" s="23" t="s">
        <v>38</v>
      </c>
      <c r="D25" s="98">
        <f>ROUNDUP($D$22*B25,0)</f>
        <v>0</v>
      </c>
      <c r="G25" s="29" t="s">
        <v>23</v>
      </c>
      <c r="H25" s="92">
        <f>B10</f>
        <v>1.4500000000000001E-2</v>
      </c>
      <c r="I25" s="23" t="s">
        <v>39</v>
      </c>
      <c r="J25" s="98">
        <f>ROUNDUP($J$22*H25,0)</f>
        <v>0</v>
      </c>
    </row>
    <row r="26" spans="1:10" ht="15" customHeight="1" x14ac:dyDescent="0.2">
      <c r="A26" s="29" t="s">
        <v>26</v>
      </c>
      <c r="B26" s="93" t="s">
        <v>27</v>
      </c>
      <c r="C26" s="23" t="s">
        <v>40</v>
      </c>
      <c r="D26" s="99"/>
      <c r="G26" s="29" t="s">
        <v>26</v>
      </c>
      <c r="H26" s="93" t="s">
        <v>27</v>
      </c>
      <c r="I26" s="23" t="s">
        <v>41</v>
      </c>
      <c r="J26" s="99"/>
    </row>
    <row r="27" spans="1:10" ht="15" customHeight="1" x14ac:dyDescent="0.2">
      <c r="A27" s="29" t="s">
        <v>15</v>
      </c>
      <c r="B27" s="92">
        <f>B12</f>
        <v>5.0000000000000001E-4</v>
      </c>
      <c r="C27" s="23" t="s">
        <v>42</v>
      </c>
      <c r="D27" s="98">
        <f>ROUNDUP($D$22*B27,0)</f>
        <v>0</v>
      </c>
      <c r="G27" s="29" t="s">
        <v>15</v>
      </c>
      <c r="H27" s="92">
        <f>B12</f>
        <v>5.0000000000000001E-4</v>
      </c>
      <c r="I27" s="23" t="s">
        <v>43</v>
      </c>
      <c r="J27" s="98">
        <f>ROUNDUP($J$22*H27,0)</f>
        <v>0</v>
      </c>
    </row>
    <row r="28" spans="1:10" ht="15" customHeight="1" x14ac:dyDescent="0.2">
      <c r="A28" s="29" t="s">
        <v>16</v>
      </c>
      <c r="B28" s="92">
        <f>B13</f>
        <v>1.4E-2</v>
      </c>
      <c r="C28" s="23" t="s">
        <v>44</v>
      </c>
      <c r="D28" s="98">
        <f>ROUNDUP($D$22*B28,0)</f>
        <v>0</v>
      </c>
      <c r="G28" s="29" t="s">
        <v>16</v>
      </c>
      <c r="H28" s="92">
        <f>B13</f>
        <v>1.4E-2</v>
      </c>
      <c r="I28" s="23" t="s">
        <v>50</v>
      </c>
      <c r="J28" s="98">
        <f>ROUNDUP($J$22*H28,0)</f>
        <v>0</v>
      </c>
    </row>
    <row r="29" spans="1:10" ht="15" customHeight="1" x14ac:dyDescent="0.2">
      <c r="A29" s="30" t="s">
        <v>51</v>
      </c>
      <c r="B29" s="94">
        <f>B14</f>
        <v>3.7499999999999999E-2</v>
      </c>
      <c r="C29" s="95" t="s">
        <v>48</v>
      </c>
      <c r="D29" s="106" t="s">
        <v>74</v>
      </c>
      <c r="G29" s="30" t="s">
        <v>51</v>
      </c>
      <c r="H29" s="94">
        <f>B14</f>
        <v>3.7499999999999999E-2</v>
      </c>
      <c r="I29" s="95" t="s">
        <v>49</v>
      </c>
      <c r="J29" s="106" t="s">
        <v>74</v>
      </c>
    </row>
    <row r="30" spans="1:10" ht="15" customHeight="1" x14ac:dyDescent="0.2">
      <c r="A30" s="112" t="s">
        <v>70</v>
      </c>
      <c r="B30" s="113"/>
      <c r="C30" s="114"/>
      <c r="D30" s="102">
        <f>SUM(D23:D29)</f>
        <v>0</v>
      </c>
      <c r="G30" s="112" t="s">
        <v>70</v>
      </c>
      <c r="H30" s="113"/>
      <c r="I30" s="114"/>
      <c r="J30" s="102">
        <f>SUM(J23:J29)</f>
        <v>0</v>
      </c>
    </row>
    <row r="31" spans="1:10" ht="15" customHeight="1" x14ac:dyDescent="0.2">
      <c r="A31" s="112"/>
      <c r="B31" s="113"/>
      <c r="C31" s="114"/>
      <c r="D31" s="103"/>
      <c r="G31" s="112"/>
      <c r="H31" s="113"/>
      <c r="I31" s="114"/>
      <c r="J31" s="103"/>
    </row>
    <row r="32" spans="1:10" ht="30" customHeight="1" thickBot="1" x14ac:dyDescent="0.25">
      <c r="A32" s="31" t="s">
        <v>75</v>
      </c>
      <c r="B32" s="32"/>
      <c r="C32" s="32"/>
      <c r="D32" s="104"/>
      <c r="G32" s="31" t="s">
        <v>75</v>
      </c>
      <c r="H32" s="32"/>
      <c r="I32" s="32"/>
      <c r="J32" s="104"/>
    </row>
    <row r="33" spans="2:10" ht="15" customHeight="1" thickTop="1" thickBot="1" x14ac:dyDescent="0.25"/>
    <row r="34" spans="2:10" ht="15" customHeight="1" x14ac:dyDescent="0.2">
      <c r="B34" s="5" t="s">
        <v>45</v>
      </c>
      <c r="C34" s="6"/>
      <c r="D34" s="6"/>
      <c r="E34" s="86"/>
      <c r="F34" s="86"/>
      <c r="G34" s="6"/>
      <c r="H34" s="6"/>
      <c r="I34" s="6"/>
      <c r="J34" s="7"/>
    </row>
    <row r="35" spans="2:10" ht="15" customHeight="1" x14ac:dyDescent="0.2">
      <c r="B35" s="8"/>
      <c r="C35" s="21" t="s">
        <v>64</v>
      </c>
      <c r="D35" s="22"/>
      <c r="E35" s="87"/>
      <c r="F35" s="87"/>
      <c r="G35" s="2"/>
      <c r="H35" s="2"/>
      <c r="I35" s="2"/>
      <c r="J35" s="16"/>
    </row>
    <row r="36" spans="2:10" ht="15" customHeight="1" x14ac:dyDescent="0.2">
      <c r="B36" s="8"/>
      <c r="C36" s="13" t="s">
        <v>52</v>
      </c>
      <c r="D36" s="14"/>
      <c r="E36" s="88"/>
      <c r="F36" s="89"/>
      <c r="G36" s="2"/>
      <c r="H36" s="2"/>
      <c r="I36" s="2"/>
      <c r="J36" s="16"/>
    </row>
    <row r="37" spans="2:10" ht="15" customHeight="1" x14ac:dyDescent="0.2">
      <c r="B37" s="20" t="s">
        <v>53</v>
      </c>
      <c r="C37" s="17" t="s">
        <v>61</v>
      </c>
      <c r="D37" s="18"/>
      <c r="E37" s="90"/>
      <c r="F37" s="90"/>
      <c r="G37" s="19"/>
      <c r="H37" s="2"/>
      <c r="I37" s="2"/>
      <c r="J37" s="16"/>
    </row>
    <row r="38" spans="2:10" ht="15" customHeight="1" x14ac:dyDescent="0.2">
      <c r="B38" s="8"/>
      <c r="C38" s="13" t="s">
        <v>62</v>
      </c>
      <c r="D38" s="14"/>
      <c r="E38" s="88"/>
      <c r="F38" s="89"/>
      <c r="G38" s="2"/>
      <c r="H38" s="2"/>
      <c r="I38" s="2"/>
      <c r="J38" s="16"/>
    </row>
    <row r="39" spans="2:10" ht="15" customHeight="1" thickBot="1" x14ac:dyDescent="0.25">
      <c r="B39" s="9"/>
      <c r="C39" s="10" t="s">
        <v>63</v>
      </c>
      <c r="D39" s="11"/>
      <c r="E39" s="91"/>
      <c r="F39" s="91"/>
      <c r="G39" s="11"/>
      <c r="H39" s="11"/>
      <c r="I39" s="11"/>
      <c r="J39" s="12"/>
    </row>
  </sheetData>
  <sheetProtection sheet="1" formatCells="0" formatColumns="0" formatRows="0" insertColumns="0" insertRows="0" insertHyperlinks="0" deleteColumns="0" deleteRows="0" sort="0" autoFilter="0" pivotTables="0"/>
  <mergeCells count="24">
    <mergeCell ref="A31:C31"/>
    <mergeCell ref="G31:I31"/>
    <mergeCell ref="A30:C30"/>
    <mergeCell ref="G30:I30"/>
    <mergeCell ref="G15:I15"/>
    <mergeCell ref="C20:D20"/>
    <mergeCell ref="I20:J20"/>
    <mergeCell ref="A16:C16"/>
    <mergeCell ref="G16:I16"/>
    <mergeCell ref="G20:H20"/>
    <mergeCell ref="A20:B20"/>
    <mergeCell ref="A19:D19"/>
    <mergeCell ref="G19:J19"/>
    <mergeCell ref="A1:E1"/>
    <mergeCell ref="A15:C15"/>
    <mergeCell ref="I2:J2"/>
    <mergeCell ref="I3:J3"/>
    <mergeCell ref="C6:D6"/>
    <mergeCell ref="I6:J6"/>
    <mergeCell ref="A5:D5"/>
    <mergeCell ref="G5:J5"/>
    <mergeCell ref="A2:E2"/>
    <mergeCell ref="A6:B6"/>
    <mergeCell ref="G6:H6"/>
  </mergeCells>
  <phoneticPr fontId="3" type="noConversion"/>
  <printOptions horizontalCentered="1" verticalCentered="1"/>
  <pageMargins left="0" right="0" top="0" bottom="0" header="0" footer="0"/>
  <pageSetup scale="90" orientation="landscape" r:id="rId1"/>
  <headerFooter alignWithMargins="0"/>
  <ignoredErrors>
    <ignoredError sqref="C9:C14 I9:I14 I23:I29 C23:C2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9"/>
  <sheetViews>
    <sheetView showGridLines="0" topLeftCell="A7" workbookViewId="0">
      <selection activeCell="O28" sqref="O28"/>
    </sheetView>
  </sheetViews>
  <sheetFormatPr defaultColWidth="9.140625" defaultRowHeight="15" customHeight="1" x14ac:dyDescent="0.2"/>
  <cols>
    <col min="1" max="3" width="10.85546875" style="1" customWidth="1"/>
    <col min="4" max="4" width="15.85546875" style="1" customWidth="1"/>
    <col min="5" max="6" width="10.85546875" style="85" customWidth="1"/>
    <col min="7" max="9" width="10.85546875" style="1" customWidth="1"/>
    <col min="10" max="10" width="15.85546875" style="1" customWidth="1"/>
    <col min="11" max="16384" width="9.140625" style="1"/>
  </cols>
  <sheetData>
    <row r="1" spans="1:10" ht="15" customHeight="1" thickBot="1" x14ac:dyDescent="0.25">
      <c r="A1" s="111" t="s">
        <v>69</v>
      </c>
      <c r="B1" s="111"/>
      <c r="C1" s="111"/>
      <c r="D1" s="111"/>
      <c r="E1" s="111"/>
    </row>
    <row r="2" spans="1:10" ht="15" customHeight="1" x14ac:dyDescent="0.2">
      <c r="A2" s="111" t="str">
        <f>'2025-26'!A5:M5</f>
        <v>Information is accurate as of 6/17/25</v>
      </c>
      <c r="B2" s="111"/>
      <c r="C2" s="111"/>
      <c r="D2" s="111"/>
      <c r="E2" s="111"/>
      <c r="G2" s="1" t="s">
        <v>56</v>
      </c>
      <c r="I2" s="115"/>
      <c r="J2" s="116"/>
    </row>
    <row r="3" spans="1:10" ht="15" customHeight="1" thickBot="1" x14ac:dyDescent="0.25">
      <c r="A3" s="97"/>
      <c r="B3" s="97"/>
      <c r="C3" s="97"/>
      <c r="D3" s="97"/>
      <c r="E3" s="97"/>
      <c r="G3" s="1" t="s">
        <v>54</v>
      </c>
      <c r="I3" s="117"/>
      <c r="J3" s="118"/>
    </row>
    <row r="4" spans="1:10" ht="15" customHeight="1" thickBot="1" x14ac:dyDescent="0.25"/>
    <row r="5" spans="1:10" ht="15" customHeight="1" thickTop="1" x14ac:dyDescent="0.2">
      <c r="A5" s="121" t="s">
        <v>58</v>
      </c>
      <c r="B5" s="122"/>
      <c r="C5" s="122"/>
      <c r="D5" s="123"/>
      <c r="G5" s="121" t="s">
        <v>59</v>
      </c>
      <c r="H5" s="122"/>
      <c r="I5" s="122"/>
      <c r="J5" s="123"/>
    </row>
    <row r="6" spans="1:10" ht="15" customHeight="1" thickBot="1" x14ac:dyDescent="0.25">
      <c r="A6" s="124" t="s">
        <v>68</v>
      </c>
      <c r="B6" s="125"/>
      <c r="C6" s="119"/>
      <c r="D6" s="120"/>
      <c r="G6" s="124" t="s">
        <v>68</v>
      </c>
      <c r="H6" s="125"/>
      <c r="I6" s="119"/>
      <c r="J6" s="120"/>
    </row>
    <row r="7" spans="1:10" ht="15" customHeight="1" x14ac:dyDescent="0.2">
      <c r="A7" s="26"/>
      <c r="B7" s="15"/>
      <c r="C7" s="27" t="s">
        <v>20</v>
      </c>
      <c r="D7" s="28" t="s">
        <v>55</v>
      </c>
      <c r="G7" s="26"/>
      <c r="H7" s="15"/>
      <c r="I7" s="27" t="s">
        <v>20</v>
      </c>
      <c r="J7" s="28" t="s">
        <v>55</v>
      </c>
    </row>
    <row r="8" spans="1:10" ht="15" customHeight="1" x14ac:dyDescent="0.2">
      <c r="A8" s="26" t="s">
        <v>71</v>
      </c>
      <c r="B8" s="15"/>
      <c r="C8" s="27"/>
      <c r="D8" s="100"/>
      <c r="G8" s="26" t="s">
        <v>71</v>
      </c>
      <c r="H8" s="15"/>
      <c r="I8" s="27"/>
      <c r="J8" s="100"/>
    </row>
    <row r="9" spans="1:10" ht="15" customHeight="1" x14ac:dyDescent="0.2">
      <c r="A9" s="29" t="s">
        <v>10</v>
      </c>
      <c r="B9" s="92">
        <f>'2025-26'!B14</f>
        <v>0.191</v>
      </c>
      <c r="C9" s="23" t="s">
        <v>21</v>
      </c>
      <c r="D9" s="98">
        <f>$D$8*B9</f>
        <v>0</v>
      </c>
      <c r="G9" s="29" t="s">
        <v>10</v>
      </c>
      <c r="H9" s="92">
        <f>B9</f>
        <v>0.191</v>
      </c>
      <c r="I9" s="23" t="s">
        <v>22</v>
      </c>
      <c r="J9" s="98">
        <f>$J$8*H9</f>
        <v>0</v>
      </c>
    </row>
    <row r="10" spans="1:10" ht="15" customHeight="1" x14ac:dyDescent="0.2">
      <c r="A10" s="29" t="s">
        <v>23</v>
      </c>
      <c r="B10" s="92">
        <f>'2025-26'!B20</f>
        <v>1.4500000000000001E-2</v>
      </c>
      <c r="C10" s="23" t="s">
        <v>24</v>
      </c>
      <c r="D10" s="98">
        <f t="shared" ref="D10:D14" si="0">$D$8*B10</f>
        <v>0</v>
      </c>
      <c r="G10" s="29" t="s">
        <v>23</v>
      </c>
      <c r="H10" s="92">
        <f>B10</f>
        <v>1.4500000000000001E-2</v>
      </c>
      <c r="I10" s="23" t="s">
        <v>25</v>
      </c>
      <c r="J10" s="98">
        <f t="shared" ref="J10:J14" si="1">$J$8*H10</f>
        <v>0</v>
      </c>
    </row>
    <row r="11" spans="1:10" ht="15" customHeight="1" x14ac:dyDescent="0.2">
      <c r="A11" s="29" t="s">
        <v>26</v>
      </c>
      <c r="B11" s="93" t="s">
        <v>27</v>
      </c>
      <c r="C11" s="23" t="s">
        <v>28</v>
      </c>
      <c r="D11" s="99"/>
      <c r="G11" s="29" t="s">
        <v>26</v>
      </c>
      <c r="H11" s="93" t="s">
        <v>27</v>
      </c>
      <c r="I11" s="23" t="s">
        <v>29</v>
      </c>
      <c r="J11" s="99"/>
    </row>
    <row r="12" spans="1:10" ht="15" customHeight="1" x14ac:dyDescent="0.2">
      <c r="A12" s="29" t="s">
        <v>15</v>
      </c>
      <c r="B12" s="92">
        <f>'2025-26'!B24</f>
        <v>5.0000000000000001E-4</v>
      </c>
      <c r="C12" s="23" t="s">
        <v>30</v>
      </c>
      <c r="D12" s="98">
        <f t="shared" si="0"/>
        <v>0</v>
      </c>
      <c r="G12" s="29" t="s">
        <v>15</v>
      </c>
      <c r="H12" s="92">
        <f>B12</f>
        <v>5.0000000000000001E-4</v>
      </c>
      <c r="I12" s="23" t="s">
        <v>31</v>
      </c>
      <c r="J12" s="98">
        <f t="shared" si="1"/>
        <v>0</v>
      </c>
    </row>
    <row r="13" spans="1:10" ht="15" customHeight="1" x14ac:dyDescent="0.2">
      <c r="A13" s="29" t="s">
        <v>16</v>
      </c>
      <c r="B13" s="92">
        <f>'2025-26'!B26</f>
        <v>1.4E-2</v>
      </c>
      <c r="C13" s="23" t="s">
        <v>32</v>
      </c>
      <c r="D13" s="98">
        <f t="shared" si="0"/>
        <v>0</v>
      </c>
      <c r="G13" s="29" t="s">
        <v>16</v>
      </c>
      <c r="H13" s="92">
        <f>B13</f>
        <v>1.4E-2</v>
      </c>
      <c r="I13" s="23" t="s">
        <v>33</v>
      </c>
      <c r="J13" s="98">
        <f t="shared" si="1"/>
        <v>0</v>
      </c>
    </row>
    <row r="14" spans="1:10" ht="15" customHeight="1" x14ac:dyDescent="0.2">
      <c r="A14" s="30" t="s">
        <v>51</v>
      </c>
      <c r="B14" s="94">
        <f>'2025-26'!B30</f>
        <v>3.7499999999999999E-2</v>
      </c>
      <c r="C14" s="95" t="s">
        <v>46</v>
      </c>
      <c r="D14" s="98">
        <f t="shared" si="0"/>
        <v>0</v>
      </c>
      <c r="G14" s="30" t="s">
        <v>51</v>
      </c>
      <c r="H14" s="94">
        <f>B14</f>
        <v>3.7499999999999999E-2</v>
      </c>
      <c r="I14" s="95" t="s">
        <v>47</v>
      </c>
      <c r="J14" s="98">
        <f t="shared" si="1"/>
        <v>0</v>
      </c>
    </row>
    <row r="15" spans="1:10" ht="15" customHeight="1" x14ac:dyDescent="0.2">
      <c r="A15" s="112" t="s">
        <v>70</v>
      </c>
      <c r="B15" s="113"/>
      <c r="C15" s="114"/>
      <c r="D15" s="102">
        <f>SUM(D9:D14)</f>
        <v>0</v>
      </c>
      <c r="G15" s="112" t="s">
        <v>70</v>
      </c>
      <c r="H15" s="113"/>
      <c r="I15" s="114"/>
      <c r="J15" s="102">
        <f>SUM(J9:J14)</f>
        <v>0</v>
      </c>
    </row>
    <row r="16" spans="1:10" ht="15" customHeight="1" x14ac:dyDescent="0.2">
      <c r="A16" s="112"/>
      <c r="B16" s="113"/>
      <c r="C16" s="114"/>
      <c r="D16" s="103"/>
      <c r="G16" s="112"/>
      <c r="H16" s="113"/>
      <c r="I16" s="114"/>
      <c r="J16" s="103"/>
    </row>
    <row r="17" spans="1:10" ht="30" customHeight="1" thickBot="1" x14ac:dyDescent="0.25">
      <c r="A17" s="31" t="s">
        <v>67</v>
      </c>
      <c r="B17" s="32"/>
      <c r="C17" s="32"/>
      <c r="D17" s="104"/>
      <c r="G17" s="31" t="s">
        <v>67</v>
      </c>
      <c r="H17" s="32"/>
      <c r="I17" s="32"/>
      <c r="J17" s="104"/>
    </row>
    <row r="18" spans="1:10" ht="15" customHeight="1" thickTop="1" thickBot="1" x14ac:dyDescent="0.25">
      <c r="B18" s="3"/>
      <c r="H18" s="3"/>
    </row>
    <row r="19" spans="1:10" ht="15" customHeight="1" thickTop="1" x14ac:dyDescent="0.2">
      <c r="A19" s="121" t="s">
        <v>57</v>
      </c>
      <c r="B19" s="122"/>
      <c r="C19" s="122"/>
      <c r="D19" s="123"/>
      <c r="G19" s="121" t="s">
        <v>60</v>
      </c>
      <c r="H19" s="122"/>
      <c r="I19" s="122"/>
      <c r="J19" s="123"/>
    </row>
    <row r="20" spans="1:10" ht="15" customHeight="1" thickBot="1" x14ac:dyDescent="0.25">
      <c r="A20" s="124" t="s">
        <v>68</v>
      </c>
      <c r="B20" s="125"/>
      <c r="C20" s="119"/>
      <c r="D20" s="120"/>
      <c r="G20" s="124" t="s">
        <v>68</v>
      </c>
      <c r="H20" s="125"/>
      <c r="I20" s="119"/>
      <c r="J20" s="120"/>
    </row>
    <row r="21" spans="1:10" ht="15" customHeight="1" x14ac:dyDescent="0.2">
      <c r="A21" s="26"/>
      <c r="B21" s="15"/>
      <c r="C21" s="27" t="s">
        <v>20</v>
      </c>
      <c r="D21" s="28" t="s">
        <v>55</v>
      </c>
      <c r="G21" s="26"/>
      <c r="H21" s="15"/>
      <c r="I21" s="27" t="s">
        <v>20</v>
      </c>
      <c r="J21" s="28" t="s">
        <v>55</v>
      </c>
    </row>
    <row r="22" spans="1:10" ht="15" customHeight="1" x14ac:dyDescent="0.2">
      <c r="A22" s="26" t="s">
        <v>71</v>
      </c>
      <c r="B22" s="15"/>
      <c r="C22" s="27"/>
      <c r="D22" s="100"/>
      <c r="G22" s="26" t="s">
        <v>71</v>
      </c>
      <c r="H22" s="4"/>
      <c r="I22" s="24"/>
      <c r="J22" s="100"/>
    </row>
    <row r="23" spans="1:10" ht="15" customHeight="1" x14ac:dyDescent="0.2">
      <c r="A23" s="29" t="s">
        <v>11</v>
      </c>
      <c r="B23" s="92">
        <f>'2025-26'!B16</f>
        <v>0.2681</v>
      </c>
      <c r="C23" s="23" t="s">
        <v>34</v>
      </c>
      <c r="D23" s="98">
        <f>$D$22*B23</f>
        <v>0</v>
      </c>
      <c r="G23" s="29" t="s">
        <v>11</v>
      </c>
      <c r="H23" s="92">
        <f>B23</f>
        <v>0.2681</v>
      </c>
      <c r="I23" s="25" t="s">
        <v>35</v>
      </c>
      <c r="J23" s="98">
        <f>$J$22*H23</f>
        <v>0</v>
      </c>
    </row>
    <row r="24" spans="1:10" ht="15" customHeight="1" x14ac:dyDescent="0.2">
      <c r="A24" s="29" t="s">
        <v>12</v>
      </c>
      <c r="B24" s="92">
        <f>'2025-26'!B18</f>
        <v>6.2E-2</v>
      </c>
      <c r="C24" s="23" t="s">
        <v>36</v>
      </c>
      <c r="D24" s="98">
        <f t="shared" ref="D24:D28" si="2">$D$22*B24</f>
        <v>0</v>
      </c>
      <c r="G24" s="29" t="s">
        <v>12</v>
      </c>
      <c r="H24" s="92">
        <f>B24</f>
        <v>6.2E-2</v>
      </c>
      <c r="I24" s="23" t="s">
        <v>37</v>
      </c>
      <c r="J24" s="98">
        <f t="shared" ref="J24:J28" si="3">$J$22*H24</f>
        <v>0</v>
      </c>
    </row>
    <row r="25" spans="1:10" ht="15" customHeight="1" x14ac:dyDescent="0.2">
      <c r="A25" s="29" t="s">
        <v>23</v>
      </c>
      <c r="B25" s="92">
        <f>B10</f>
        <v>1.4500000000000001E-2</v>
      </c>
      <c r="C25" s="23" t="s">
        <v>38</v>
      </c>
      <c r="D25" s="98">
        <f t="shared" si="2"/>
        <v>0</v>
      </c>
      <c r="G25" s="29" t="s">
        <v>23</v>
      </c>
      <c r="H25" s="92">
        <f>B10</f>
        <v>1.4500000000000001E-2</v>
      </c>
      <c r="I25" s="23" t="s">
        <v>39</v>
      </c>
      <c r="J25" s="98">
        <f t="shared" si="3"/>
        <v>0</v>
      </c>
    </row>
    <row r="26" spans="1:10" ht="15" customHeight="1" x14ac:dyDescent="0.2">
      <c r="A26" s="29" t="s">
        <v>26</v>
      </c>
      <c r="B26" s="93" t="s">
        <v>27</v>
      </c>
      <c r="C26" s="23" t="s">
        <v>40</v>
      </c>
      <c r="D26" s="99"/>
      <c r="G26" s="29" t="s">
        <v>26</v>
      </c>
      <c r="H26" s="93" t="s">
        <v>27</v>
      </c>
      <c r="I26" s="23" t="s">
        <v>41</v>
      </c>
      <c r="J26" s="99"/>
    </row>
    <row r="27" spans="1:10" ht="15" customHeight="1" x14ac:dyDescent="0.2">
      <c r="A27" s="29" t="s">
        <v>15</v>
      </c>
      <c r="B27" s="92">
        <f>B12</f>
        <v>5.0000000000000001E-4</v>
      </c>
      <c r="C27" s="23" t="s">
        <v>42</v>
      </c>
      <c r="D27" s="98">
        <f t="shared" si="2"/>
        <v>0</v>
      </c>
      <c r="G27" s="29" t="s">
        <v>15</v>
      </c>
      <c r="H27" s="92">
        <f>B12</f>
        <v>5.0000000000000001E-4</v>
      </c>
      <c r="I27" s="23" t="s">
        <v>43</v>
      </c>
      <c r="J27" s="98">
        <f t="shared" si="3"/>
        <v>0</v>
      </c>
    </row>
    <row r="28" spans="1:10" ht="15" customHeight="1" x14ac:dyDescent="0.2">
      <c r="A28" s="29" t="s">
        <v>16</v>
      </c>
      <c r="B28" s="92">
        <f>B13</f>
        <v>1.4E-2</v>
      </c>
      <c r="C28" s="23" t="s">
        <v>44</v>
      </c>
      <c r="D28" s="98">
        <f t="shared" si="2"/>
        <v>0</v>
      </c>
      <c r="G28" s="29" t="s">
        <v>16</v>
      </c>
      <c r="H28" s="92">
        <f>B13</f>
        <v>1.4E-2</v>
      </c>
      <c r="I28" s="23" t="s">
        <v>50</v>
      </c>
      <c r="J28" s="98">
        <f t="shared" si="3"/>
        <v>0</v>
      </c>
    </row>
    <row r="29" spans="1:10" ht="15" customHeight="1" x14ac:dyDescent="0.2">
      <c r="A29" s="30" t="s">
        <v>51</v>
      </c>
      <c r="B29" s="94">
        <f>B14</f>
        <v>3.7499999999999999E-2</v>
      </c>
      <c r="C29" s="95" t="s">
        <v>48</v>
      </c>
      <c r="D29" s="106" t="s">
        <v>74</v>
      </c>
      <c r="G29" s="30" t="s">
        <v>51</v>
      </c>
      <c r="H29" s="94">
        <f>H14</f>
        <v>3.7499999999999999E-2</v>
      </c>
      <c r="I29" s="95" t="s">
        <v>48</v>
      </c>
      <c r="J29" s="106" t="s">
        <v>74</v>
      </c>
    </row>
    <row r="30" spans="1:10" ht="15" customHeight="1" x14ac:dyDescent="0.2">
      <c r="A30" s="112" t="s">
        <v>70</v>
      </c>
      <c r="B30" s="113"/>
      <c r="C30" s="114"/>
      <c r="D30" s="102">
        <f>SUM(D23:D29)</f>
        <v>0</v>
      </c>
      <c r="G30" s="112" t="s">
        <v>70</v>
      </c>
      <c r="H30" s="113"/>
      <c r="I30" s="114"/>
      <c r="J30" s="102">
        <f>SUM(J23:J29)</f>
        <v>0</v>
      </c>
    </row>
    <row r="31" spans="1:10" ht="15" customHeight="1" x14ac:dyDescent="0.2">
      <c r="A31" s="112"/>
      <c r="B31" s="113"/>
      <c r="C31" s="114"/>
      <c r="D31" s="103"/>
      <c r="G31" s="112"/>
      <c r="H31" s="113"/>
      <c r="I31" s="114"/>
      <c r="J31" s="103"/>
    </row>
    <row r="32" spans="1:10" ht="30" customHeight="1" thickBot="1" x14ac:dyDescent="0.25">
      <c r="A32" s="31" t="s">
        <v>75</v>
      </c>
      <c r="B32" s="32"/>
      <c r="C32" s="32"/>
      <c r="D32" s="104"/>
      <c r="G32" s="31" t="s">
        <v>75</v>
      </c>
      <c r="H32" s="32"/>
      <c r="I32" s="32"/>
      <c r="J32" s="104"/>
    </row>
    <row r="33" spans="2:10" ht="15" customHeight="1" thickTop="1" thickBot="1" x14ac:dyDescent="0.25"/>
    <row r="34" spans="2:10" ht="15" customHeight="1" x14ac:dyDescent="0.2">
      <c r="B34" s="5" t="s">
        <v>45</v>
      </c>
      <c r="C34" s="6"/>
      <c r="D34" s="6"/>
      <c r="E34" s="86"/>
      <c r="F34" s="86"/>
      <c r="G34" s="6"/>
      <c r="H34" s="6"/>
      <c r="I34" s="6"/>
      <c r="J34" s="7"/>
    </row>
    <row r="35" spans="2:10" ht="15" customHeight="1" x14ac:dyDescent="0.2">
      <c r="B35" s="8"/>
      <c r="C35" s="21" t="s">
        <v>64</v>
      </c>
      <c r="D35" s="22"/>
      <c r="E35" s="87"/>
      <c r="F35" s="87"/>
      <c r="G35" s="2"/>
      <c r="H35" s="2"/>
      <c r="I35" s="2"/>
      <c r="J35" s="16"/>
    </row>
    <row r="36" spans="2:10" ht="15" customHeight="1" x14ac:dyDescent="0.2">
      <c r="B36" s="8"/>
      <c r="C36" s="13" t="s">
        <v>52</v>
      </c>
      <c r="D36" s="14"/>
      <c r="E36" s="88"/>
      <c r="F36" s="89"/>
      <c r="G36" s="2"/>
      <c r="H36" s="2"/>
      <c r="I36" s="2"/>
      <c r="J36" s="16"/>
    </row>
    <row r="37" spans="2:10" ht="15" customHeight="1" x14ac:dyDescent="0.2">
      <c r="B37" s="20" t="s">
        <v>53</v>
      </c>
      <c r="C37" s="17" t="s">
        <v>61</v>
      </c>
      <c r="D37" s="18"/>
      <c r="E37" s="90"/>
      <c r="F37" s="90"/>
      <c r="G37" s="19"/>
      <c r="H37" s="2"/>
      <c r="I37" s="2"/>
      <c r="J37" s="16"/>
    </row>
    <row r="38" spans="2:10" ht="15" customHeight="1" x14ac:dyDescent="0.2">
      <c r="B38" s="8"/>
      <c r="C38" s="13" t="s">
        <v>62</v>
      </c>
      <c r="D38" s="14"/>
      <c r="E38" s="88"/>
      <c r="F38" s="89"/>
      <c r="G38" s="2"/>
      <c r="H38" s="2"/>
      <c r="I38" s="2"/>
      <c r="J38" s="16"/>
    </row>
    <row r="39" spans="2:10" ht="15" customHeight="1" thickBot="1" x14ac:dyDescent="0.25">
      <c r="B39" s="9"/>
      <c r="C39" s="10" t="s">
        <v>63</v>
      </c>
      <c r="D39" s="11"/>
      <c r="E39" s="91"/>
      <c r="F39" s="91"/>
      <c r="G39" s="11"/>
      <c r="H39" s="11"/>
      <c r="I39" s="11"/>
      <c r="J39" s="12"/>
    </row>
  </sheetData>
  <sheetProtection sheet="1" formatCells="0" formatColumns="0" formatRows="0" insertColumns="0" insertRows="0" insertHyperlinks="0" deleteColumns="0" deleteRows="0" sort="0" autoFilter="0" pivotTables="0"/>
  <mergeCells count="24">
    <mergeCell ref="A16:C16"/>
    <mergeCell ref="G16:I16"/>
    <mergeCell ref="A31:C31"/>
    <mergeCell ref="G31:I31"/>
    <mergeCell ref="A30:C30"/>
    <mergeCell ref="G30:I30"/>
    <mergeCell ref="A19:D19"/>
    <mergeCell ref="G19:J19"/>
    <mergeCell ref="A20:B20"/>
    <mergeCell ref="C20:D20"/>
    <mergeCell ref="G20:H20"/>
    <mergeCell ref="I20:J20"/>
    <mergeCell ref="A6:B6"/>
    <mergeCell ref="C6:D6"/>
    <mergeCell ref="G6:H6"/>
    <mergeCell ref="I6:J6"/>
    <mergeCell ref="A15:C15"/>
    <mergeCell ref="G15:I15"/>
    <mergeCell ref="A1:E1"/>
    <mergeCell ref="A2:E2"/>
    <mergeCell ref="I2:J2"/>
    <mergeCell ref="I3:J3"/>
    <mergeCell ref="A5:D5"/>
    <mergeCell ref="G5:J5"/>
  </mergeCells>
  <printOptions horizontalCentered="1" verticalCentered="1"/>
  <pageMargins left="0" right="0" top="0" bottom="0" header="0" footer="0"/>
  <pageSetup scale="90" orientation="landscape" horizontalDpi="300" verticalDpi="300" r:id="rId1"/>
  <headerFooter alignWithMargins="0"/>
  <ignoredErrors>
    <ignoredError sqref="C23:C28 I23:I28 I9:I14 C9:C1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2"/>
  <sheetViews>
    <sheetView zoomScale="120" zoomScaleNormal="120" workbookViewId="0">
      <selection activeCell="P30" sqref="P30"/>
    </sheetView>
  </sheetViews>
  <sheetFormatPr defaultColWidth="9.140625" defaultRowHeight="18" x14ac:dyDescent="0.2"/>
  <cols>
    <col min="1" max="1" width="12.85546875" style="40" customWidth="1"/>
    <col min="2" max="2" width="15.5703125" style="40" bestFit="1" customWidth="1"/>
    <col min="3" max="10" width="11.140625" style="81" customWidth="1"/>
    <col min="11" max="11" width="0.140625" style="40" hidden="1" customWidth="1"/>
    <col min="12" max="12" width="10.140625" style="40" hidden="1" customWidth="1"/>
    <col min="13" max="13" width="9.140625" style="40" hidden="1" customWidth="1"/>
    <col min="14" max="14" width="9.140625" style="40"/>
    <col min="15" max="15" width="14" style="40" bestFit="1" customWidth="1"/>
    <col min="16" max="16384" width="9.140625" style="40"/>
  </cols>
  <sheetData>
    <row r="1" spans="1:14" x14ac:dyDescent="0.2">
      <c r="A1" s="107" t="s">
        <v>78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39"/>
    </row>
    <row r="2" spans="1:14" ht="8.25" customHeight="1" x14ac:dyDescent="0.2">
      <c r="A2" s="41"/>
      <c r="B2" s="42"/>
      <c r="C2" s="43"/>
      <c r="D2" s="43"/>
      <c r="E2" s="43"/>
      <c r="F2" s="43"/>
      <c r="G2" s="43"/>
      <c r="H2" s="43"/>
      <c r="I2" s="43"/>
      <c r="J2" s="43"/>
      <c r="K2" s="42"/>
      <c r="L2" s="42"/>
      <c r="M2" s="39"/>
      <c r="N2" s="39"/>
    </row>
    <row r="3" spans="1:14" x14ac:dyDescent="0.2">
      <c r="A3" s="107" t="s">
        <v>76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39"/>
    </row>
    <row r="4" spans="1:14" ht="8.25" customHeight="1" x14ac:dyDescent="0.2">
      <c r="A4" s="41"/>
      <c r="B4" s="42"/>
      <c r="C4" s="43"/>
      <c r="D4" s="43"/>
      <c r="E4" s="43"/>
      <c r="F4" s="43"/>
      <c r="G4" s="43"/>
      <c r="H4" s="43"/>
      <c r="I4" s="43"/>
      <c r="J4" s="43"/>
      <c r="K4" s="42"/>
      <c r="L4" s="42"/>
      <c r="M4" s="39"/>
      <c r="N4" s="39"/>
    </row>
    <row r="5" spans="1:14" x14ac:dyDescent="0.2">
      <c r="A5" s="107" t="s">
        <v>77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39"/>
    </row>
    <row r="6" spans="1:14" ht="8.25" customHeight="1" x14ac:dyDescent="0.2">
      <c r="A6" s="41"/>
      <c r="B6" s="42"/>
      <c r="C6" s="43"/>
      <c r="D6" s="43"/>
      <c r="E6" s="43"/>
      <c r="F6" s="43"/>
      <c r="G6" s="43"/>
      <c r="H6" s="43"/>
      <c r="I6" s="43"/>
      <c r="J6" s="43"/>
      <c r="K6" s="42"/>
      <c r="L6" s="42"/>
      <c r="M6" s="39"/>
      <c r="N6" s="39"/>
    </row>
    <row r="7" spans="1:14" ht="15.75" customHeight="1" x14ac:dyDescent="0.2">
      <c r="A7" s="107" t="s">
        <v>0</v>
      </c>
      <c r="B7" s="107"/>
      <c r="C7" s="107"/>
      <c r="D7" s="107"/>
      <c r="E7" s="107"/>
      <c r="F7" s="107"/>
      <c r="G7" s="107"/>
      <c r="H7" s="107"/>
      <c r="I7" s="107"/>
      <c r="J7" s="107"/>
      <c r="K7" s="42"/>
      <c r="L7" s="42"/>
      <c r="M7" s="39"/>
      <c r="N7" s="39"/>
    </row>
    <row r="8" spans="1:14" ht="15.75" customHeight="1" thickBot="1" x14ac:dyDescent="0.25">
      <c r="A8" s="44"/>
      <c r="B8" s="44"/>
      <c r="C8" s="44"/>
      <c r="D8" s="44"/>
      <c r="E8" s="44"/>
      <c r="F8" s="44"/>
      <c r="G8" s="44"/>
      <c r="H8" s="44"/>
      <c r="I8" s="44"/>
      <c r="J8" s="44"/>
      <c r="K8" s="42"/>
      <c r="L8" s="42"/>
      <c r="M8" s="39"/>
      <c r="N8" s="39"/>
    </row>
    <row r="9" spans="1:14" ht="8.25" customHeight="1" thickBot="1" x14ac:dyDescent="0.25">
      <c r="A9" s="45"/>
      <c r="B9" s="46"/>
      <c r="C9" s="47"/>
      <c r="D9" s="47"/>
      <c r="E9" s="47"/>
      <c r="F9" s="47"/>
      <c r="G9" s="47"/>
      <c r="H9" s="47"/>
      <c r="I9" s="47"/>
      <c r="J9" s="48"/>
      <c r="K9" s="42"/>
      <c r="L9" s="42"/>
      <c r="M9" s="39"/>
      <c r="N9" s="39"/>
    </row>
    <row r="10" spans="1:14" s="39" customFormat="1" ht="18" customHeight="1" thickBot="1" x14ac:dyDescent="0.25">
      <c r="A10" s="108" t="s">
        <v>66</v>
      </c>
      <c r="B10" s="109"/>
      <c r="C10" s="109"/>
      <c r="D10" s="109"/>
      <c r="E10" s="109"/>
      <c r="F10" s="109"/>
      <c r="G10" s="109"/>
      <c r="H10" s="109"/>
      <c r="I10" s="109"/>
      <c r="J10" s="110"/>
      <c r="K10" s="49"/>
      <c r="L10" s="49"/>
      <c r="M10" s="50"/>
    </row>
    <row r="11" spans="1:14" s="39" customFormat="1" ht="8.25" customHeight="1" thickBot="1" x14ac:dyDescent="0.25">
      <c r="A11" s="51"/>
      <c r="B11" s="52"/>
      <c r="C11" s="52"/>
      <c r="D11" s="52"/>
      <c r="E11" s="52"/>
      <c r="F11" s="52"/>
      <c r="G11" s="52"/>
      <c r="H11" s="52"/>
      <c r="I11" s="52"/>
      <c r="J11" s="53"/>
      <c r="K11" s="42"/>
      <c r="L11" s="42"/>
    </row>
    <row r="12" spans="1:14" ht="27.95" customHeight="1" thickBot="1" x14ac:dyDescent="0.25">
      <c r="A12" s="54"/>
      <c r="B12" s="33" t="s">
        <v>1</v>
      </c>
      <c r="C12" s="34" t="s">
        <v>2</v>
      </c>
      <c r="D12" s="35" t="s">
        <v>3</v>
      </c>
      <c r="E12" s="34" t="s">
        <v>4</v>
      </c>
      <c r="F12" s="35" t="s">
        <v>5</v>
      </c>
      <c r="G12" s="36" t="s">
        <v>6</v>
      </c>
      <c r="H12" s="37" t="s">
        <v>7</v>
      </c>
      <c r="I12" s="36" t="s">
        <v>8</v>
      </c>
      <c r="J12" s="38" t="s">
        <v>9</v>
      </c>
      <c r="K12" s="44"/>
      <c r="L12" s="39"/>
      <c r="M12" s="39"/>
    </row>
    <row r="13" spans="1:14" ht="15" customHeight="1" x14ac:dyDescent="0.2">
      <c r="A13" s="55"/>
      <c r="B13" s="82"/>
      <c r="C13" s="56"/>
      <c r="D13" s="57"/>
      <c r="E13" s="56"/>
      <c r="F13" s="57"/>
      <c r="G13" s="58"/>
      <c r="H13" s="59"/>
      <c r="I13" s="58"/>
      <c r="J13" s="59"/>
      <c r="K13" s="44"/>
      <c r="L13" s="44"/>
      <c r="M13" s="39"/>
    </row>
    <row r="14" spans="1:14" ht="15" customHeight="1" thickBot="1" x14ac:dyDescent="0.25">
      <c r="A14" s="60" t="s">
        <v>10</v>
      </c>
      <c r="B14" s="83">
        <v>0.191</v>
      </c>
      <c r="C14" s="61">
        <v>3111</v>
      </c>
      <c r="D14" s="62">
        <v>3130</v>
      </c>
      <c r="E14" s="61">
        <v>3111</v>
      </c>
      <c r="F14" s="62">
        <v>3130</v>
      </c>
      <c r="G14" s="63">
        <v>3120</v>
      </c>
      <c r="H14" s="64">
        <v>3112</v>
      </c>
      <c r="I14" s="63">
        <v>3120</v>
      </c>
      <c r="J14" s="64">
        <v>3112</v>
      </c>
      <c r="K14" s="65"/>
      <c r="L14" s="65"/>
      <c r="M14" s="39"/>
    </row>
    <row r="15" spans="1:14" ht="15" customHeight="1" x14ac:dyDescent="0.2">
      <c r="A15" s="55"/>
      <c r="B15" s="84"/>
      <c r="C15" s="66"/>
      <c r="D15" s="67"/>
      <c r="E15" s="66"/>
      <c r="F15" s="67"/>
      <c r="G15" s="68"/>
      <c r="H15" s="69"/>
      <c r="I15" s="68"/>
      <c r="J15" s="69"/>
      <c r="K15" s="65"/>
      <c r="L15" s="65"/>
      <c r="M15" s="39"/>
    </row>
    <row r="16" spans="1:14" ht="15" customHeight="1" thickBot="1" x14ac:dyDescent="0.25">
      <c r="A16" s="60" t="s">
        <v>11</v>
      </c>
      <c r="B16" s="83">
        <v>0.2681</v>
      </c>
      <c r="C16" s="61">
        <v>3211</v>
      </c>
      <c r="D16" s="62">
        <v>3230</v>
      </c>
      <c r="E16" s="61">
        <v>3211</v>
      </c>
      <c r="F16" s="62">
        <v>3230</v>
      </c>
      <c r="G16" s="63">
        <v>3220</v>
      </c>
      <c r="H16" s="64">
        <v>3212</v>
      </c>
      <c r="I16" s="63">
        <v>3220</v>
      </c>
      <c r="J16" s="64">
        <v>3212</v>
      </c>
      <c r="K16" s="65"/>
      <c r="L16" s="65"/>
      <c r="M16" s="39"/>
    </row>
    <row r="17" spans="1:13" ht="15" customHeight="1" x14ac:dyDescent="0.2">
      <c r="A17" s="55"/>
      <c r="B17" s="82"/>
      <c r="C17" s="66"/>
      <c r="D17" s="67"/>
      <c r="E17" s="66"/>
      <c r="F17" s="67"/>
      <c r="G17" s="68"/>
      <c r="H17" s="69"/>
      <c r="I17" s="68"/>
      <c r="J17" s="69"/>
      <c r="K17" s="65"/>
      <c r="L17" s="65"/>
      <c r="M17" s="39"/>
    </row>
    <row r="18" spans="1:13" ht="15" customHeight="1" thickBot="1" x14ac:dyDescent="0.25">
      <c r="A18" s="60" t="s">
        <v>12</v>
      </c>
      <c r="B18" s="83">
        <v>6.2E-2</v>
      </c>
      <c r="C18" s="61">
        <v>3311</v>
      </c>
      <c r="D18" s="62">
        <v>3330</v>
      </c>
      <c r="E18" s="61">
        <v>3311</v>
      </c>
      <c r="F18" s="62">
        <v>3330</v>
      </c>
      <c r="G18" s="63">
        <v>3320</v>
      </c>
      <c r="H18" s="64">
        <v>3312</v>
      </c>
      <c r="I18" s="63">
        <v>3320</v>
      </c>
      <c r="J18" s="64">
        <v>3312</v>
      </c>
      <c r="K18" s="65"/>
      <c r="L18" s="65"/>
      <c r="M18" s="39"/>
    </row>
    <row r="19" spans="1:13" ht="15" customHeight="1" x14ac:dyDescent="0.2">
      <c r="A19" s="55"/>
      <c r="B19" s="82"/>
      <c r="C19" s="66"/>
      <c r="D19" s="67"/>
      <c r="E19" s="66"/>
      <c r="F19" s="67"/>
      <c r="G19" s="68"/>
      <c r="H19" s="69"/>
      <c r="I19" s="68"/>
      <c r="J19" s="69"/>
      <c r="K19" s="65"/>
      <c r="L19" s="65"/>
      <c r="M19" s="39"/>
    </row>
    <row r="20" spans="1:13" ht="15" customHeight="1" thickBot="1" x14ac:dyDescent="0.25">
      <c r="A20" s="60" t="s">
        <v>13</v>
      </c>
      <c r="B20" s="83">
        <v>1.4500000000000001E-2</v>
      </c>
      <c r="C20" s="61">
        <v>3351</v>
      </c>
      <c r="D20" s="62">
        <v>3370</v>
      </c>
      <c r="E20" s="61">
        <v>3351</v>
      </c>
      <c r="F20" s="62">
        <v>3370</v>
      </c>
      <c r="G20" s="63">
        <v>3360</v>
      </c>
      <c r="H20" s="64">
        <v>3352</v>
      </c>
      <c r="I20" s="63">
        <v>3360</v>
      </c>
      <c r="J20" s="64">
        <v>3352</v>
      </c>
      <c r="K20" s="65"/>
      <c r="L20" s="65"/>
      <c r="M20" s="39"/>
    </row>
    <row r="21" spans="1:13" ht="15" customHeight="1" x14ac:dyDescent="0.2">
      <c r="A21" s="55"/>
      <c r="B21" s="82"/>
      <c r="C21" s="66"/>
      <c r="D21" s="67"/>
      <c r="E21" s="66"/>
      <c r="F21" s="67"/>
      <c r="G21" s="68"/>
      <c r="H21" s="69"/>
      <c r="I21" s="68"/>
      <c r="J21" s="69"/>
      <c r="K21" s="65"/>
      <c r="L21" s="65"/>
      <c r="M21" s="39"/>
    </row>
    <row r="22" spans="1:13" ht="15" customHeight="1" thickBot="1" x14ac:dyDescent="0.25">
      <c r="A22" s="60" t="s">
        <v>14</v>
      </c>
      <c r="B22" s="70" t="s">
        <v>65</v>
      </c>
      <c r="C22" s="61">
        <v>3411</v>
      </c>
      <c r="D22" s="62">
        <v>3430</v>
      </c>
      <c r="E22" s="61">
        <v>3411</v>
      </c>
      <c r="F22" s="62">
        <v>3430</v>
      </c>
      <c r="G22" s="63">
        <v>3420</v>
      </c>
      <c r="H22" s="64">
        <v>3412</v>
      </c>
      <c r="I22" s="63">
        <v>3420</v>
      </c>
      <c r="J22" s="64">
        <v>3412</v>
      </c>
      <c r="K22" s="65"/>
      <c r="L22" s="65"/>
      <c r="M22" s="39"/>
    </row>
    <row r="23" spans="1:13" ht="15" customHeight="1" x14ac:dyDescent="0.2">
      <c r="A23" s="55"/>
      <c r="B23" s="82"/>
      <c r="C23" s="66"/>
      <c r="D23" s="67"/>
      <c r="E23" s="66"/>
      <c r="F23" s="67"/>
      <c r="G23" s="68"/>
      <c r="H23" s="69"/>
      <c r="I23" s="68"/>
      <c r="J23" s="69"/>
      <c r="K23" s="65"/>
      <c r="L23" s="65"/>
      <c r="M23" s="39"/>
    </row>
    <row r="24" spans="1:13" ht="15" customHeight="1" thickBot="1" x14ac:dyDescent="0.25">
      <c r="A24" s="60" t="s">
        <v>15</v>
      </c>
      <c r="B24" s="83">
        <v>5.0000000000000001E-4</v>
      </c>
      <c r="C24" s="61">
        <v>3511</v>
      </c>
      <c r="D24" s="62">
        <v>3531</v>
      </c>
      <c r="E24" s="61">
        <v>3511</v>
      </c>
      <c r="F24" s="62">
        <v>3531</v>
      </c>
      <c r="G24" s="63">
        <v>3520</v>
      </c>
      <c r="H24" s="64">
        <v>3512</v>
      </c>
      <c r="I24" s="63">
        <v>3520</v>
      </c>
      <c r="J24" s="64">
        <v>3512</v>
      </c>
      <c r="K24" s="65"/>
      <c r="L24" s="65"/>
      <c r="M24" s="39"/>
    </row>
    <row r="25" spans="1:13" ht="15" customHeight="1" x14ac:dyDescent="0.2">
      <c r="A25" s="55"/>
      <c r="B25" s="82"/>
      <c r="C25" s="66"/>
      <c r="D25" s="67"/>
      <c r="E25" s="66"/>
      <c r="F25" s="67"/>
      <c r="G25" s="68"/>
      <c r="H25" s="69"/>
      <c r="I25" s="68"/>
      <c r="J25" s="69"/>
      <c r="K25" s="65"/>
      <c r="L25" s="65"/>
      <c r="M25" s="39"/>
    </row>
    <row r="26" spans="1:13" ht="15" customHeight="1" thickBot="1" x14ac:dyDescent="0.25">
      <c r="A26" s="60" t="s">
        <v>16</v>
      </c>
      <c r="B26" s="83">
        <v>1.4E-2</v>
      </c>
      <c r="C26" s="61">
        <v>3611</v>
      </c>
      <c r="D26" s="62">
        <v>3630</v>
      </c>
      <c r="E26" s="61">
        <v>3611</v>
      </c>
      <c r="F26" s="62">
        <v>3630</v>
      </c>
      <c r="G26" s="63">
        <v>3620</v>
      </c>
      <c r="H26" s="64">
        <v>3612</v>
      </c>
      <c r="I26" s="63">
        <v>3620</v>
      </c>
      <c r="J26" s="64">
        <v>3612</v>
      </c>
      <c r="K26" s="65"/>
      <c r="L26" s="65"/>
      <c r="M26" s="39"/>
    </row>
    <row r="27" spans="1:13" ht="15" customHeight="1" x14ac:dyDescent="0.2">
      <c r="A27" s="71" t="s">
        <v>17</v>
      </c>
      <c r="B27" s="84"/>
      <c r="C27" s="66"/>
      <c r="D27" s="67"/>
      <c r="E27" s="66"/>
      <c r="F27" s="67"/>
      <c r="G27" s="68"/>
      <c r="H27" s="69"/>
      <c r="I27" s="68"/>
      <c r="J27" s="69"/>
      <c r="K27" s="65"/>
      <c r="L27" s="65"/>
      <c r="M27" s="39"/>
    </row>
    <row r="28" spans="1:13" ht="15" customHeight="1" thickBot="1" x14ac:dyDescent="0.25">
      <c r="A28" s="60" t="s">
        <v>18</v>
      </c>
      <c r="B28" s="70" t="s">
        <v>65</v>
      </c>
      <c r="C28" s="61">
        <v>3711</v>
      </c>
      <c r="D28" s="62">
        <v>3730</v>
      </c>
      <c r="E28" s="61">
        <v>3711</v>
      </c>
      <c r="F28" s="62">
        <v>3730</v>
      </c>
      <c r="G28" s="63">
        <v>3720</v>
      </c>
      <c r="H28" s="64">
        <v>3712</v>
      </c>
      <c r="I28" s="63">
        <v>3720</v>
      </c>
      <c r="J28" s="64">
        <v>3712</v>
      </c>
      <c r="K28" s="65"/>
      <c r="L28" s="65"/>
      <c r="M28" s="39"/>
    </row>
    <row r="29" spans="1:13" ht="15" customHeight="1" x14ac:dyDescent="0.2">
      <c r="A29" s="71"/>
      <c r="B29" s="84"/>
      <c r="C29" s="72"/>
      <c r="D29" s="73"/>
      <c r="E29" s="72"/>
      <c r="F29" s="73"/>
      <c r="G29" s="74"/>
      <c r="H29" s="75"/>
      <c r="I29" s="74"/>
      <c r="J29" s="75"/>
      <c r="K29" s="65"/>
      <c r="L29" s="65"/>
      <c r="M29" s="39"/>
    </row>
    <row r="30" spans="1:13" ht="15" customHeight="1" thickBot="1" x14ac:dyDescent="0.25">
      <c r="A30" s="76" t="s">
        <v>19</v>
      </c>
      <c r="B30" s="83">
        <v>3.7499999999999999E-2</v>
      </c>
      <c r="C30" s="61">
        <v>3811</v>
      </c>
      <c r="D30" s="62">
        <v>3830</v>
      </c>
      <c r="E30" s="61">
        <v>3811</v>
      </c>
      <c r="F30" s="62">
        <v>3830</v>
      </c>
      <c r="G30" s="63">
        <v>3820</v>
      </c>
      <c r="H30" s="64">
        <v>3812</v>
      </c>
      <c r="I30" s="63">
        <v>3820</v>
      </c>
      <c r="J30" s="64">
        <v>3812</v>
      </c>
      <c r="K30" s="65"/>
      <c r="L30" s="65"/>
      <c r="M30" s="39"/>
    </row>
    <row r="31" spans="1:13" ht="9.75" customHeight="1" x14ac:dyDescent="0.2">
      <c r="A31" s="44"/>
      <c r="B31" s="77"/>
      <c r="C31" s="78"/>
      <c r="D31" s="78"/>
      <c r="E31" s="78"/>
      <c r="F31" s="78"/>
      <c r="G31" s="78"/>
      <c r="H31" s="78"/>
      <c r="I31" s="78"/>
      <c r="J31" s="78"/>
      <c r="K31" s="44"/>
      <c r="L31" s="44"/>
      <c r="M31" s="39"/>
    </row>
    <row r="32" spans="1:13" x14ac:dyDescent="0.2">
      <c r="A32" s="79"/>
      <c r="B32" s="39"/>
      <c r="C32" s="80"/>
      <c r="D32" s="80"/>
      <c r="E32" s="80"/>
      <c r="F32" s="80"/>
      <c r="G32" s="80"/>
      <c r="H32" s="80"/>
      <c r="I32" s="80"/>
      <c r="J32" s="80"/>
      <c r="K32" s="39"/>
      <c r="L32" s="39"/>
      <c r="M32" s="39"/>
    </row>
    <row r="33" spans="1:13" x14ac:dyDescent="0.2">
      <c r="A33" s="79" t="s">
        <v>72</v>
      </c>
      <c r="B33" s="39"/>
      <c r="C33" s="105">
        <f>B14+B20+B24+B26</f>
        <v>0.22000000000000003</v>
      </c>
      <c r="D33" s="80"/>
      <c r="E33" s="80"/>
      <c r="F33" s="80"/>
      <c r="G33" s="80"/>
      <c r="H33" s="80"/>
      <c r="I33" s="80"/>
      <c r="J33" s="80"/>
      <c r="K33" s="39"/>
      <c r="L33" s="39"/>
      <c r="M33" s="39"/>
    </row>
    <row r="34" spans="1:13" x14ac:dyDescent="0.2">
      <c r="A34" s="96" t="s">
        <v>73</v>
      </c>
      <c r="B34" s="101"/>
      <c r="C34" s="105">
        <f>B16+B18+B20+B24+B26</f>
        <v>0.35910000000000003</v>
      </c>
      <c r="D34" s="80"/>
      <c r="E34" s="80"/>
      <c r="F34" s="80"/>
      <c r="G34" s="80"/>
      <c r="H34" s="80"/>
      <c r="I34" s="80"/>
      <c r="J34" s="80"/>
      <c r="K34" s="39"/>
      <c r="L34" s="39"/>
      <c r="M34" s="39"/>
    </row>
    <row r="35" spans="1:13" x14ac:dyDescent="0.2">
      <c r="A35" s="39"/>
      <c r="B35" s="39"/>
      <c r="C35" s="80"/>
      <c r="D35" s="80"/>
      <c r="E35" s="80"/>
      <c r="F35" s="80"/>
      <c r="G35" s="80"/>
      <c r="H35" s="80"/>
      <c r="I35" s="80"/>
      <c r="J35" s="80"/>
      <c r="K35" s="39"/>
      <c r="L35" s="39"/>
      <c r="M35" s="39"/>
    </row>
    <row r="36" spans="1:13" x14ac:dyDescent="0.2">
      <c r="A36" s="39"/>
      <c r="B36" s="39"/>
      <c r="C36" s="80"/>
      <c r="D36" s="80"/>
      <c r="E36" s="80"/>
      <c r="F36" s="80"/>
      <c r="G36" s="80"/>
      <c r="H36" s="80"/>
      <c r="I36" s="80"/>
      <c r="J36" s="80"/>
      <c r="K36" s="39"/>
      <c r="L36" s="39"/>
      <c r="M36" s="39"/>
    </row>
    <row r="37" spans="1:13" x14ac:dyDescent="0.2">
      <c r="A37" s="39"/>
      <c r="B37" s="39"/>
      <c r="C37" s="80"/>
      <c r="D37" s="80"/>
      <c r="E37" s="80"/>
      <c r="F37" s="80"/>
      <c r="G37" s="80"/>
      <c r="H37" s="80"/>
      <c r="I37" s="80"/>
      <c r="J37" s="80"/>
      <c r="K37" s="39"/>
      <c r="L37" s="39"/>
      <c r="M37" s="39"/>
    </row>
    <row r="38" spans="1:13" x14ac:dyDescent="0.2">
      <c r="A38" s="39"/>
      <c r="B38" s="39"/>
      <c r="C38" s="80"/>
      <c r="D38" s="80"/>
      <c r="E38" s="80"/>
      <c r="F38" s="80"/>
      <c r="G38" s="80"/>
      <c r="H38" s="80"/>
      <c r="I38" s="80"/>
      <c r="J38" s="80"/>
      <c r="K38" s="39"/>
      <c r="L38" s="39"/>
      <c r="M38" s="39"/>
    </row>
    <row r="39" spans="1:13" x14ac:dyDescent="0.2">
      <c r="A39" s="39"/>
      <c r="B39" s="39"/>
      <c r="C39" s="80"/>
      <c r="D39" s="80"/>
      <c r="E39" s="80"/>
      <c r="F39" s="80"/>
      <c r="G39" s="80"/>
      <c r="H39" s="80"/>
      <c r="I39" s="80"/>
      <c r="J39" s="80"/>
      <c r="K39" s="39"/>
      <c r="L39" s="39"/>
      <c r="M39" s="39"/>
    </row>
    <row r="40" spans="1:13" x14ac:dyDescent="0.2">
      <c r="A40" s="39"/>
      <c r="B40" s="39"/>
      <c r="C40" s="80"/>
      <c r="D40" s="80"/>
      <c r="E40" s="80"/>
      <c r="F40" s="80"/>
      <c r="G40" s="80"/>
      <c r="H40" s="80"/>
      <c r="I40" s="80"/>
      <c r="J40" s="80"/>
      <c r="K40" s="39"/>
      <c r="L40" s="39"/>
      <c r="M40" s="39"/>
    </row>
    <row r="41" spans="1:13" x14ac:dyDescent="0.2">
      <c r="A41" s="39"/>
      <c r="B41" s="39"/>
      <c r="C41" s="80"/>
      <c r="D41" s="80"/>
      <c r="E41" s="80"/>
      <c r="F41" s="80"/>
      <c r="G41" s="80"/>
      <c r="H41" s="80"/>
      <c r="I41" s="80"/>
      <c r="J41" s="80"/>
      <c r="K41" s="39"/>
      <c r="L41" s="39"/>
      <c r="M41" s="39"/>
    </row>
    <row r="42" spans="1:13" x14ac:dyDescent="0.2">
      <c r="A42" s="39"/>
      <c r="B42" s="39"/>
      <c r="C42" s="80"/>
      <c r="D42" s="80"/>
      <c r="E42" s="80"/>
      <c r="F42" s="80"/>
      <c r="G42" s="80"/>
      <c r="H42" s="80"/>
      <c r="I42" s="80"/>
      <c r="J42" s="80"/>
      <c r="K42" s="39"/>
      <c r="L42" s="39"/>
      <c r="M42" s="39"/>
    </row>
    <row r="43" spans="1:13" x14ac:dyDescent="0.2">
      <c r="A43" s="39"/>
      <c r="B43" s="39"/>
      <c r="C43" s="80"/>
      <c r="D43" s="80"/>
      <c r="E43" s="80"/>
      <c r="F43" s="80"/>
      <c r="G43" s="80"/>
      <c r="H43" s="80"/>
      <c r="I43" s="80"/>
      <c r="J43" s="80"/>
      <c r="K43" s="39"/>
      <c r="L43" s="39"/>
      <c r="M43" s="39"/>
    </row>
    <row r="44" spans="1:13" x14ac:dyDescent="0.2">
      <c r="A44" s="39"/>
      <c r="B44" s="39"/>
      <c r="C44" s="80"/>
      <c r="D44" s="80"/>
      <c r="E44" s="80"/>
      <c r="F44" s="80"/>
      <c r="G44" s="80"/>
      <c r="H44" s="80"/>
      <c r="I44" s="80"/>
      <c r="J44" s="80"/>
      <c r="K44" s="39"/>
      <c r="L44" s="39"/>
      <c r="M44" s="39"/>
    </row>
    <row r="45" spans="1:13" x14ac:dyDescent="0.2">
      <c r="A45" s="39"/>
      <c r="B45" s="39"/>
      <c r="C45" s="80"/>
      <c r="D45" s="80"/>
      <c r="E45" s="80"/>
      <c r="F45" s="80"/>
      <c r="G45" s="80"/>
      <c r="H45" s="80"/>
      <c r="I45" s="80"/>
      <c r="J45" s="80"/>
      <c r="K45" s="39"/>
      <c r="L45" s="39"/>
      <c r="M45" s="39"/>
    </row>
    <row r="46" spans="1:13" x14ac:dyDescent="0.2">
      <c r="A46" s="39"/>
      <c r="B46" s="39"/>
      <c r="C46" s="80"/>
      <c r="D46" s="80"/>
      <c r="E46" s="80"/>
      <c r="F46" s="80"/>
      <c r="G46" s="80"/>
      <c r="H46" s="80"/>
      <c r="I46" s="80"/>
      <c r="J46" s="80"/>
      <c r="K46" s="39"/>
      <c r="L46" s="39"/>
      <c r="M46" s="39"/>
    </row>
    <row r="47" spans="1:13" x14ac:dyDescent="0.2">
      <c r="A47" s="39"/>
      <c r="B47" s="39"/>
      <c r="C47" s="80"/>
      <c r="D47" s="80"/>
      <c r="E47" s="80"/>
      <c r="F47" s="80"/>
      <c r="G47" s="80"/>
      <c r="H47" s="80"/>
      <c r="I47" s="80"/>
      <c r="J47" s="80"/>
      <c r="K47" s="39"/>
      <c r="L47" s="39"/>
      <c r="M47" s="39"/>
    </row>
    <row r="48" spans="1:13" x14ac:dyDescent="0.2">
      <c r="A48" s="39"/>
      <c r="B48" s="39"/>
      <c r="C48" s="80"/>
      <c r="D48" s="80"/>
      <c r="E48" s="80"/>
      <c r="F48" s="80"/>
      <c r="G48" s="80"/>
      <c r="H48" s="80"/>
      <c r="I48" s="80"/>
      <c r="J48" s="80"/>
      <c r="K48" s="39"/>
      <c r="L48" s="39"/>
      <c r="M48" s="39"/>
    </row>
    <row r="49" spans="1:13" x14ac:dyDescent="0.2">
      <c r="A49" s="39"/>
      <c r="B49" s="39"/>
      <c r="C49" s="80"/>
      <c r="D49" s="80"/>
      <c r="E49" s="80"/>
      <c r="F49" s="80"/>
      <c r="G49" s="80"/>
      <c r="H49" s="80"/>
      <c r="I49" s="80"/>
      <c r="J49" s="80"/>
      <c r="K49" s="39"/>
      <c r="L49" s="39"/>
      <c r="M49" s="39"/>
    </row>
    <row r="50" spans="1:13" x14ac:dyDescent="0.2">
      <c r="A50" s="39"/>
      <c r="B50" s="39"/>
      <c r="C50" s="80"/>
      <c r="D50" s="80"/>
      <c r="E50" s="80"/>
      <c r="F50" s="80"/>
      <c r="G50" s="80"/>
      <c r="H50" s="80"/>
      <c r="I50" s="80"/>
      <c r="J50" s="80"/>
      <c r="K50" s="39"/>
      <c r="L50" s="39"/>
      <c r="M50" s="39"/>
    </row>
    <row r="51" spans="1:13" x14ac:dyDescent="0.2">
      <c r="A51" s="39"/>
      <c r="B51" s="39"/>
      <c r="C51" s="80"/>
      <c r="D51" s="80"/>
      <c r="E51" s="80"/>
      <c r="F51" s="80"/>
      <c r="G51" s="80"/>
      <c r="H51" s="80"/>
      <c r="I51" s="80"/>
      <c r="J51" s="80"/>
      <c r="K51" s="39"/>
      <c r="L51" s="39"/>
      <c r="M51" s="39"/>
    </row>
    <row r="52" spans="1:13" x14ac:dyDescent="0.2">
      <c r="A52" s="39"/>
      <c r="B52" s="39"/>
      <c r="C52" s="80"/>
      <c r="D52" s="80"/>
      <c r="E52" s="80"/>
      <c r="F52" s="80"/>
      <c r="G52" s="80"/>
      <c r="H52" s="80"/>
      <c r="I52" s="80"/>
      <c r="J52" s="80"/>
      <c r="K52" s="39"/>
      <c r="L52" s="39"/>
      <c r="M52" s="39"/>
    </row>
    <row r="53" spans="1:13" x14ac:dyDescent="0.2">
      <c r="A53" s="39"/>
      <c r="B53" s="39"/>
      <c r="C53" s="80"/>
      <c r="D53" s="80"/>
      <c r="E53" s="80"/>
      <c r="F53" s="80"/>
      <c r="G53" s="80"/>
      <c r="H53" s="80"/>
      <c r="I53" s="80"/>
      <c r="J53" s="80"/>
      <c r="K53" s="39"/>
      <c r="L53" s="39"/>
      <c r="M53" s="39"/>
    </row>
    <row r="54" spans="1:13" x14ac:dyDescent="0.2">
      <c r="A54" s="39"/>
      <c r="B54" s="39"/>
      <c r="C54" s="80"/>
      <c r="D54" s="80"/>
      <c r="E54" s="80"/>
      <c r="F54" s="80"/>
      <c r="G54" s="80"/>
      <c r="H54" s="80"/>
      <c r="I54" s="80"/>
      <c r="J54" s="80"/>
      <c r="K54" s="39"/>
      <c r="L54" s="39"/>
      <c r="M54" s="39"/>
    </row>
    <row r="55" spans="1:13" x14ac:dyDescent="0.2">
      <c r="A55" s="39"/>
      <c r="B55" s="39"/>
      <c r="C55" s="80"/>
      <c r="D55" s="80"/>
      <c r="E55" s="80"/>
      <c r="F55" s="80"/>
      <c r="G55" s="80"/>
      <c r="H55" s="80"/>
      <c r="I55" s="80"/>
      <c r="J55" s="80"/>
      <c r="K55" s="39"/>
      <c r="L55" s="39"/>
      <c r="M55" s="39"/>
    </row>
    <row r="56" spans="1:13" x14ac:dyDescent="0.2">
      <c r="A56" s="39"/>
      <c r="B56" s="39"/>
      <c r="C56" s="80"/>
      <c r="D56" s="80"/>
      <c r="E56" s="80"/>
      <c r="F56" s="80"/>
      <c r="G56" s="80"/>
      <c r="H56" s="80"/>
      <c r="I56" s="80"/>
      <c r="J56" s="80"/>
      <c r="K56" s="39"/>
      <c r="L56" s="39"/>
      <c r="M56" s="39"/>
    </row>
    <row r="57" spans="1:13" x14ac:dyDescent="0.2">
      <c r="A57" s="39"/>
      <c r="B57" s="39"/>
      <c r="C57" s="80"/>
      <c r="D57" s="80"/>
      <c r="E57" s="80"/>
      <c r="F57" s="80"/>
      <c r="G57" s="80"/>
      <c r="H57" s="80"/>
      <c r="I57" s="80"/>
      <c r="J57" s="80"/>
      <c r="K57" s="39"/>
      <c r="L57" s="39"/>
      <c r="M57" s="39"/>
    </row>
    <row r="58" spans="1:13" x14ac:dyDescent="0.2">
      <c r="A58" s="39"/>
      <c r="B58" s="39"/>
      <c r="C58" s="80"/>
      <c r="D58" s="80"/>
      <c r="E58" s="80"/>
      <c r="F58" s="80"/>
      <c r="G58" s="80"/>
      <c r="H58" s="80"/>
      <c r="I58" s="80"/>
      <c r="J58" s="80"/>
      <c r="K58" s="39"/>
      <c r="L58" s="39"/>
      <c r="M58" s="39"/>
    </row>
    <row r="59" spans="1:13" x14ac:dyDescent="0.2">
      <c r="A59" s="39"/>
      <c r="B59" s="39"/>
      <c r="C59" s="80"/>
      <c r="D59" s="80"/>
      <c r="E59" s="80"/>
      <c r="F59" s="80"/>
      <c r="G59" s="80"/>
      <c r="H59" s="80"/>
      <c r="I59" s="80"/>
      <c r="J59" s="80"/>
      <c r="K59" s="39"/>
      <c r="L59" s="39"/>
      <c r="M59" s="39"/>
    </row>
    <row r="60" spans="1:13" x14ac:dyDescent="0.2">
      <c r="A60" s="39"/>
      <c r="B60" s="39"/>
      <c r="C60" s="80"/>
      <c r="D60" s="80"/>
      <c r="E60" s="80"/>
      <c r="F60" s="80"/>
      <c r="G60" s="80"/>
      <c r="H60" s="80"/>
      <c r="I60" s="80"/>
      <c r="J60" s="80"/>
      <c r="K60" s="39"/>
      <c r="L60" s="39"/>
      <c r="M60" s="39"/>
    </row>
    <row r="61" spans="1:13" x14ac:dyDescent="0.2">
      <c r="A61" s="39"/>
      <c r="B61" s="39"/>
      <c r="C61" s="80"/>
      <c r="D61" s="80"/>
      <c r="E61" s="80"/>
      <c r="F61" s="80"/>
      <c r="G61" s="80"/>
      <c r="H61" s="80"/>
      <c r="I61" s="80"/>
      <c r="J61" s="80"/>
      <c r="K61" s="39"/>
      <c r="L61" s="39"/>
      <c r="M61" s="39"/>
    </row>
    <row r="62" spans="1:13" x14ac:dyDescent="0.2">
      <c r="A62" s="39"/>
      <c r="B62" s="39"/>
      <c r="C62" s="80"/>
      <c r="D62" s="80"/>
      <c r="E62" s="80"/>
      <c r="F62" s="80"/>
      <c r="G62" s="80"/>
      <c r="H62" s="80"/>
      <c r="I62" s="80"/>
      <c r="J62" s="80"/>
      <c r="K62" s="39"/>
      <c r="L62" s="39"/>
      <c r="M62" s="39"/>
    </row>
    <row r="63" spans="1:13" x14ac:dyDescent="0.2">
      <c r="A63" s="39"/>
      <c r="B63" s="39"/>
      <c r="C63" s="80"/>
      <c r="D63" s="80"/>
      <c r="E63" s="80"/>
      <c r="F63" s="80"/>
      <c r="G63" s="80"/>
      <c r="H63" s="80"/>
      <c r="I63" s="80"/>
      <c r="J63" s="80"/>
      <c r="K63" s="39"/>
      <c r="L63" s="39"/>
      <c r="M63" s="39"/>
    </row>
    <row r="64" spans="1:13" x14ac:dyDescent="0.2">
      <c r="A64" s="39"/>
      <c r="B64" s="39"/>
      <c r="C64" s="80"/>
      <c r="D64" s="80"/>
      <c r="E64" s="80"/>
      <c r="F64" s="80"/>
      <c r="G64" s="80"/>
      <c r="H64" s="80"/>
      <c r="I64" s="80"/>
      <c r="J64" s="80"/>
      <c r="K64" s="39"/>
      <c r="L64" s="39"/>
      <c r="M64" s="39"/>
    </row>
    <row r="65" spans="1:13" x14ac:dyDescent="0.2">
      <c r="A65" s="39"/>
      <c r="B65" s="39"/>
      <c r="C65" s="80"/>
      <c r="D65" s="80"/>
      <c r="E65" s="80"/>
      <c r="F65" s="80"/>
      <c r="G65" s="80"/>
      <c r="H65" s="80"/>
      <c r="I65" s="80"/>
      <c r="J65" s="80"/>
      <c r="K65" s="39"/>
      <c r="L65" s="39"/>
      <c r="M65" s="39"/>
    </row>
    <row r="66" spans="1:13" x14ac:dyDescent="0.2">
      <c r="A66" s="39"/>
      <c r="B66" s="39"/>
      <c r="C66" s="80"/>
      <c r="D66" s="80"/>
      <c r="E66" s="80"/>
      <c r="F66" s="80"/>
      <c r="G66" s="80"/>
      <c r="H66" s="80"/>
      <c r="I66" s="80"/>
      <c r="J66" s="80"/>
      <c r="K66" s="39"/>
      <c r="L66" s="39"/>
      <c r="M66" s="39"/>
    </row>
    <row r="67" spans="1:13" x14ac:dyDescent="0.2">
      <c r="A67" s="39"/>
      <c r="B67" s="39"/>
      <c r="C67" s="80"/>
      <c r="D67" s="80"/>
      <c r="E67" s="80"/>
      <c r="F67" s="80"/>
      <c r="G67" s="80"/>
      <c r="H67" s="80"/>
      <c r="I67" s="80"/>
      <c r="J67" s="80"/>
      <c r="K67" s="39"/>
      <c r="L67" s="39"/>
      <c r="M67" s="39"/>
    </row>
    <row r="68" spans="1:13" x14ac:dyDescent="0.2">
      <c r="A68" s="39"/>
      <c r="B68" s="39"/>
      <c r="C68" s="80"/>
      <c r="D68" s="80"/>
      <c r="E68" s="80"/>
      <c r="F68" s="80"/>
      <c r="G68" s="80"/>
      <c r="H68" s="80"/>
      <c r="I68" s="80"/>
      <c r="J68" s="80"/>
      <c r="K68" s="39"/>
      <c r="L68" s="39"/>
      <c r="M68" s="39"/>
    </row>
    <row r="69" spans="1:13" x14ac:dyDescent="0.2">
      <c r="A69" s="39"/>
      <c r="B69" s="39"/>
      <c r="C69" s="80"/>
      <c r="D69" s="80"/>
      <c r="E69" s="80"/>
      <c r="F69" s="80"/>
      <c r="G69" s="80"/>
      <c r="H69" s="80"/>
      <c r="I69" s="80"/>
      <c r="J69" s="80"/>
      <c r="K69" s="39"/>
      <c r="L69" s="39"/>
      <c r="M69" s="39"/>
    </row>
    <row r="70" spans="1:13" x14ac:dyDescent="0.2">
      <c r="A70" s="39"/>
      <c r="B70" s="39"/>
      <c r="C70" s="80"/>
      <c r="D70" s="80"/>
      <c r="E70" s="80"/>
      <c r="F70" s="80"/>
      <c r="G70" s="80"/>
      <c r="H70" s="80"/>
      <c r="I70" s="80"/>
      <c r="J70" s="80"/>
      <c r="K70" s="39"/>
      <c r="L70" s="39"/>
      <c r="M70" s="39"/>
    </row>
    <row r="71" spans="1:13" x14ac:dyDescent="0.2">
      <c r="A71" s="39"/>
      <c r="B71" s="39"/>
      <c r="C71" s="80"/>
      <c r="D71" s="80"/>
      <c r="E71" s="80"/>
      <c r="F71" s="80"/>
      <c r="G71" s="80"/>
      <c r="H71" s="80"/>
      <c r="I71" s="80"/>
      <c r="J71" s="80"/>
      <c r="K71" s="39"/>
      <c r="L71" s="39"/>
      <c r="M71" s="39"/>
    </row>
    <row r="72" spans="1:13" x14ac:dyDescent="0.2">
      <c r="L72" s="39"/>
      <c r="M72" s="39"/>
    </row>
  </sheetData>
  <sheetProtection formatCells="0" formatColumns="0" formatRows="0" insertColumns="0" insertRows="0" insertHyperlinks="0" deleteColumns="0" deleteRows="0" sort="0" autoFilter="0" pivotTables="0"/>
  <autoFilter ref="A12:O12" xr:uid="{1637E766-222C-4DA3-8A97-B5C116A608E4}"/>
  <mergeCells count="5">
    <mergeCell ref="A1:M1"/>
    <mergeCell ref="A7:J7"/>
    <mergeCell ref="A10:J10"/>
    <mergeCell ref="A5:M5"/>
    <mergeCell ref="A3:M3"/>
  </mergeCells>
  <printOptions horizontalCentered="1" verticalCentered="1"/>
  <pageMargins left="0" right="0" top="0" bottom="0" header="0" footer="0"/>
  <pageSetup scale="11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FringeCalc_For_Budgeting</vt:lpstr>
      <vt:lpstr>FringeCalc_For_JV</vt:lpstr>
      <vt:lpstr>2025-26</vt:lpstr>
      <vt:lpstr>'2025-26'!Print_Area</vt:lpstr>
      <vt:lpstr>FringeCalc_For_Budgeting!Print_Area</vt:lpstr>
      <vt:lpstr>FringeCalc_For_JV!Print_Area</vt:lpstr>
    </vt:vector>
  </TitlesOfParts>
  <Company>Cerritos Community College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Cerritos College</dc:creator>
  <cp:lastModifiedBy>Selorio, Conrad</cp:lastModifiedBy>
  <cp:lastPrinted>2025-06-17T22:23:42Z</cp:lastPrinted>
  <dcterms:created xsi:type="dcterms:W3CDTF">2007-10-09T16:52:22Z</dcterms:created>
  <dcterms:modified xsi:type="dcterms:W3CDTF">2025-06-17T22:28:08Z</dcterms:modified>
</cp:coreProperties>
</file>