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xcel\ACCT 100 Haddoc 4th Ed\"/>
    </mc:Choice>
  </mc:AlternateContent>
  <bookViews>
    <workbookView xWindow="0" yWindow="0" windowWidth="21195" windowHeight="8310"/>
  </bookViews>
  <sheets>
    <sheet name="Sheet1" sheetId="1" r:id="rId1"/>
  </sheets>
  <definedNames>
    <definedName name="_xlnm.Print_Area" localSheetId="0">Sheet1!$A$1:$L$84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F72" i="1"/>
  <c r="E71" i="1"/>
  <c r="I67" i="1"/>
  <c r="E67" i="1"/>
  <c r="I56" i="1"/>
  <c r="E63" i="1"/>
  <c r="E56" i="1"/>
  <c r="E40" i="1"/>
  <c r="E35" i="1"/>
  <c r="F33" i="1"/>
  <c r="F32" i="1"/>
  <c r="F30" i="1"/>
  <c r="F24" i="1"/>
  <c r="F23" i="1"/>
  <c r="K14" i="1"/>
  <c r="K15" i="1"/>
  <c r="F16" i="1"/>
</calcChain>
</file>

<file path=xl/sharedStrings.xml><?xml version="1.0" encoding="utf-8"?>
<sst xmlns="http://schemas.openxmlformats.org/spreadsheetml/2006/main" count="102" uniqueCount="94">
  <si>
    <t>ACCT 100 Exam 3 Test Review</t>
  </si>
  <si>
    <t>Johnson</t>
  </si>
  <si>
    <t>Bob (Buyer)</t>
  </si>
  <si>
    <t>Sam (Seller)</t>
  </si>
  <si>
    <t>Dr. Purchases</t>
  </si>
  <si>
    <t xml:space="preserve">    Cr. Accounts Payable - Sam</t>
  </si>
  <si>
    <t>#1</t>
  </si>
  <si>
    <t>10/1</t>
  </si>
  <si>
    <t>#102 terms 2/10 n 30</t>
  </si>
  <si>
    <t>10/3</t>
  </si>
  <si>
    <t>Dr. Accounts Payable - Sam</t>
  </si>
  <si>
    <t xml:space="preserve">     Cr.   Purchases discounts</t>
  </si>
  <si>
    <t xml:space="preserve">  </t>
  </si>
  <si>
    <t xml:space="preserve">     Cr.  Cash</t>
  </si>
  <si>
    <t xml:space="preserve">     Cr.  Purchases returns &amp; Allow</t>
  </si>
  <si>
    <t>10/9</t>
  </si>
  <si>
    <t>to record return to Sam  CM 13</t>
  </si>
  <si>
    <t>To record amount due to Sam #301</t>
  </si>
  <si>
    <t>Dr. Accounts Receivable - Bob</t>
  </si>
  <si>
    <t>Cr.  Sales</t>
  </si>
  <si>
    <t xml:space="preserve">         To record sales to Bob #102</t>
  </si>
  <si>
    <t xml:space="preserve">           Terms 2/10 n 30</t>
  </si>
  <si>
    <t>Dr. Sales returns &amp; Allowances</t>
  </si>
  <si>
    <t>Cr.  Accounts Receivable - Bob</t>
  </si>
  <si>
    <t xml:space="preserve">         To record CM #13 for goods</t>
  </si>
  <si>
    <t xml:space="preserve">           returned from Bob</t>
  </si>
  <si>
    <t>Dr.  Cash</t>
  </si>
  <si>
    <t>Dr. Sales Discounts</t>
  </si>
  <si>
    <t>Cr. Accounts Receivable - Bob</t>
  </si>
  <si>
    <t>To record payment from Bob #301</t>
  </si>
  <si>
    <t>#2</t>
  </si>
  <si>
    <t>a</t>
  </si>
  <si>
    <t>Schedule computing Net Sales</t>
  </si>
  <si>
    <t>Sales</t>
  </si>
  <si>
    <t>less Sales Returns and Allowances</t>
  </si>
  <si>
    <t>less Sales Discounts</t>
  </si>
  <si>
    <t>Net Sales</t>
  </si>
  <si>
    <t>b</t>
  </si>
  <si>
    <t>Schedule of Net Delivered Cost of Purchases</t>
  </si>
  <si>
    <t>Purchases</t>
  </si>
  <si>
    <t>Add Freight In</t>
  </si>
  <si>
    <t>Delivered Cost of Purchases</t>
  </si>
  <si>
    <t>Less Purchases discounts</t>
  </si>
  <si>
    <t>Less Purchases returns &amp; allowances</t>
  </si>
  <si>
    <t>Net Delivered Cost of Purchases</t>
  </si>
  <si>
    <t>#3</t>
  </si>
  <si>
    <t>4/29</t>
  </si>
  <si>
    <t>Cash</t>
  </si>
  <si>
    <t>Cash short or over</t>
  </si>
  <si>
    <t xml:space="preserve">     to record sales on 4/29</t>
  </si>
  <si>
    <t>4/30</t>
  </si>
  <si>
    <t xml:space="preserve">    to record sales on 4/30</t>
  </si>
  <si>
    <t>Note:  There is a net shortage of 5.00 which would be shown as</t>
  </si>
  <si>
    <t xml:space="preserve"> </t>
  </si>
  <si>
    <t>a miscellaneous expense on the income statement.</t>
  </si>
  <si>
    <t>#4</t>
  </si>
  <si>
    <t>Sonoma Inn</t>
  </si>
  <si>
    <t>Bank Reconciliation</t>
  </si>
  <si>
    <t>August 31, 2016</t>
  </si>
  <si>
    <t>Bank</t>
  </si>
  <si>
    <t>Balance per Bank Statement</t>
  </si>
  <si>
    <t>Add Deposits In Transit</t>
  </si>
  <si>
    <t>Less Outstanding Checks</t>
  </si>
  <si>
    <t>8/30 Deposit</t>
  </si>
  <si>
    <t>8/31 Deposit</t>
  </si>
  <si>
    <t>Books</t>
  </si>
  <si>
    <t>Balance per Books</t>
  </si>
  <si>
    <t>Add</t>
  </si>
  <si>
    <t>Less</t>
  </si>
  <si>
    <t>Service Fee</t>
  </si>
  <si>
    <t>(Art Corts Customer)</t>
  </si>
  <si>
    <t># 712</t>
  </si>
  <si>
    <t>#713</t>
  </si>
  <si>
    <t>#716</t>
  </si>
  <si>
    <t>#736</t>
  </si>
  <si>
    <t>#739</t>
  </si>
  <si>
    <t>#741</t>
  </si>
  <si>
    <t>Collection  Note</t>
  </si>
  <si>
    <t xml:space="preserve">                     Interest</t>
  </si>
  <si>
    <t xml:space="preserve"> NSF Check</t>
  </si>
  <si>
    <t>Bank Errors</t>
  </si>
  <si>
    <t>Book Errors</t>
  </si>
  <si>
    <t>Adjusted Bank Balance</t>
  </si>
  <si>
    <t>Adjusted Book Balance</t>
  </si>
  <si>
    <t>Part 1</t>
  </si>
  <si>
    <t>Part 2 - JE's for bank reconciliation (book side only)</t>
  </si>
  <si>
    <t>Interest income</t>
  </si>
  <si>
    <t>Note Receivable</t>
  </si>
  <si>
    <t xml:space="preserve">       to record collection from customer by bank</t>
  </si>
  <si>
    <t>8/31</t>
  </si>
  <si>
    <t>Service Fee Expense</t>
  </si>
  <si>
    <t xml:space="preserve">         to record bank service fee</t>
  </si>
  <si>
    <t>Accounts Receivable - Art Corts</t>
  </si>
  <si>
    <t xml:space="preserve">          to record NSF check from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</si>
</sst>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  <numFmt numFmtId="169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43" fontId="2" fillId="0" borderId="0" xfId="1" applyFont="1"/>
    <xf numFmtId="167" fontId="2" fillId="0" borderId="0" xfId="1" applyNumberFormat="1" applyFont="1"/>
    <xf numFmtId="167" fontId="2" fillId="0" borderId="0" xfId="1" quotePrefix="1" applyNumberFormat="1" applyFont="1"/>
    <xf numFmtId="43" fontId="2" fillId="0" borderId="0" xfId="1" quotePrefix="1" applyFont="1"/>
    <xf numFmtId="43" fontId="2" fillId="0" borderId="1" xfId="1" applyFont="1" applyBorder="1"/>
    <xf numFmtId="43" fontId="2" fillId="2" borderId="2" xfId="1" applyFont="1" applyFill="1" applyBorder="1" applyAlignment="1">
      <alignment horizontal="centerContinuous"/>
    </xf>
    <xf numFmtId="43" fontId="2" fillId="2" borderId="3" xfId="1" applyFont="1" applyFill="1" applyBorder="1" applyAlignment="1">
      <alignment horizontal="centerContinuous"/>
    </xf>
    <xf numFmtId="43" fontId="2" fillId="2" borderId="4" xfId="1" applyFont="1" applyFill="1" applyBorder="1" applyAlignment="1">
      <alignment horizontal="centerContinuous"/>
    </xf>
    <xf numFmtId="43" fontId="2" fillId="2" borderId="5" xfId="1" applyFont="1" applyFill="1" applyBorder="1" applyAlignment="1">
      <alignment horizontal="centerContinuous"/>
    </xf>
    <xf numFmtId="43" fontId="2" fillId="2" borderId="6" xfId="1" applyFont="1" applyFill="1" applyBorder="1" applyAlignment="1">
      <alignment horizontal="centerContinuous"/>
    </xf>
    <xf numFmtId="43" fontId="2" fillId="2" borderId="7" xfId="1" applyFont="1" applyFill="1" applyBorder="1" applyAlignment="1">
      <alignment horizontal="centerContinuous"/>
    </xf>
    <xf numFmtId="43" fontId="2" fillId="0" borderId="8" xfId="1" applyFont="1" applyBorder="1"/>
    <xf numFmtId="167" fontId="2" fillId="0" borderId="8" xfId="1" applyNumberFormat="1" applyFont="1" applyBorder="1"/>
    <xf numFmtId="169" fontId="2" fillId="0" borderId="0" xfId="2" applyNumberFormat="1" applyFont="1"/>
    <xf numFmtId="169" fontId="2" fillId="0" borderId="0" xfId="2" applyNumberFormat="1" applyFont="1" applyBorder="1"/>
    <xf numFmtId="169" fontId="2" fillId="0" borderId="9" xfId="2" applyNumberFormat="1" applyFont="1" applyBorder="1"/>
    <xf numFmtId="43" fontId="2" fillId="0" borderId="0" xfId="1" applyFont="1" applyBorder="1"/>
    <xf numFmtId="43" fontId="3" fillId="0" borderId="9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="200" zoomScaleNormal="200" workbookViewId="0">
      <selection activeCell="M9" sqref="M9"/>
    </sheetView>
  </sheetViews>
  <sheetFormatPr defaultRowHeight="21" x14ac:dyDescent="0.35"/>
  <cols>
    <col min="1" max="1" width="10.25" style="1" bestFit="1" customWidth="1"/>
    <col min="2" max="2" width="9" style="1"/>
    <col min="3" max="3" width="10.25" style="1" bestFit="1" customWidth="1"/>
    <col min="4" max="4" width="23.375" style="1" customWidth="1"/>
    <col min="5" max="5" width="15.125" style="1" bestFit="1" customWidth="1"/>
    <col min="6" max="6" width="17.625" style="1" customWidth="1"/>
    <col min="7" max="7" width="5.75" style="1" customWidth="1"/>
    <col min="8" max="8" width="14.875" style="1" customWidth="1"/>
    <col min="9" max="9" width="14.75" style="1" customWidth="1"/>
    <col min="10" max="10" width="9" style="1"/>
    <col min="11" max="12" width="11.625" style="1" customWidth="1"/>
    <col min="13" max="16384" width="9" style="1"/>
  </cols>
  <sheetData>
    <row r="1" spans="1:12" x14ac:dyDescent="0.3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21.75" thickBot="1" x14ac:dyDescent="0.4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x14ac:dyDescent="0.35">
      <c r="A3" s="1" t="s">
        <v>6</v>
      </c>
      <c r="C3" s="1" t="s">
        <v>2</v>
      </c>
      <c r="F3" s="5"/>
      <c r="G3" s="1" t="s">
        <v>3</v>
      </c>
    </row>
    <row r="4" spans="1:12" x14ac:dyDescent="0.35">
      <c r="A4" s="3" t="s">
        <v>7</v>
      </c>
      <c r="B4" s="1" t="s">
        <v>4</v>
      </c>
      <c r="E4" s="1">
        <v>100</v>
      </c>
      <c r="F4" s="5"/>
      <c r="G4" s="1" t="s">
        <v>18</v>
      </c>
      <c r="K4" s="1">
        <v>100</v>
      </c>
    </row>
    <row r="5" spans="1:12" x14ac:dyDescent="0.35">
      <c r="B5" s="1" t="s">
        <v>5</v>
      </c>
      <c r="F5" s="5">
        <v>100</v>
      </c>
      <c r="H5" s="1" t="s">
        <v>19</v>
      </c>
      <c r="L5" s="1">
        <v>100</v>
      </c>
    </row>
    <row r="6" spans="1:12" x14ac:dyDescent="0.35">
      <c r="C6" s="1" t="s">
        <v>8</v>
      </c>
      <c r="F6" s="5"/>
      <c r="H6" s="1" t="s">
        <v>20</v>
      </c>
    </row>
    <row r="7" spans="1:12" x14ac:dyDescent="0.35">
      <c r="F7" s="5"/>
      <c r="H7" s="1" t="s">
        <v>21</v>
      </c>
    </row>
    <row r="8" spans="1:12" x14ac:dyDescent="0.35">
      <c r="F8" s="5"/>
    </row>
    <row r="9" spans="1:12" x14ac:dyDescent="0.35">
      <c r="A9" s="4" t="s">
        <v>9</v>
      </c>
      <c r="B9" s="1" t="s">
        <v>10</v>
      </c>
      <c r="E9" s="1">
        <v>20</v>
      </c>
      <c r="F9" s="5"/>
      <c r="G9" s="1" t="s">
        <v>22</v>
      </c>
    </row>
    <row r="10" spans="1:12" x14ac:dyDescent="0.35">
      <c r="B10" s="1" t="s">
        <v>14</v>
      </c>
      <c r="F10" s="5">
        <v>20</v>
      </c>
      <c r="H10" s="1" t="s">
        <v>23</v>
      </c>
    </row>
    <row r="11" spans="1:12" x14ac:dyDescent="0.35">
      <c r="C11" s="1" t="s">
        <v>16</v>
      </c>
      <c r="F11" s="5"/>
      <c r="H11" s="1" t="s">
        <v>24</v>
      </c>
    </row>
    <row r="12" spans="1:12" x14ac:dyDescent="0.35">
      <c r="F12" s="5"/>
      <c r="H12" s="1" t="s">
        <v>25</v>
      </c>
    </row>
    <row r="13" spans="1:12" x14ac:dyDescent="0.35">
      <c r="F13" s="5"/>
    </row>
    <row r="14" spans="1:12" x14ac:dyDescent="0.35">
      <c r="A14" s="4" t="s">
        <v>15</v>
      </c>
      <c r="B14" s="1" t="s">
        <v>10</v>
      </c>
      <c r="E14" s="1">
        <v>80</v>
      </c>
      <c r="F14" s="5"/>
      <c r="G14" s="1" t="s">
        <v>26</v>
      </c>
      <c r="K14" s="1">
        <f>80*0.98</f>
        <v>78.400000000000006</v>
      </c>
    </row>
    <row r="15" spans="1:12" x14ac:dyDescent="0.35">
      <c r="B15" s="1" t="s">
        <v>11</v>
      </c>
      <c r="F15" s="5">
        <v>1.6</v>
      </c>
      <c r="G15" s="1" t="s">
        <v>27</v>
      </c>
      <c r="K15" s="1">
        <f>80*0.02</f>
        <v>1.6</v>
      </c>
    </row>
    <row r="16" spans="1:12" x14ac:dyDescent="0.35">
      <c r="A16" s="1" t="s">
        <v>12</v>
      </c>
      <c r="B16" s="1" t="s">
        <v>13</v>
      </c>
      <c r="F16" s="5">
        <f>E14-F15</f>
        <v>78.400000000000006</v>
      </c>
      <c r="H16" s="1" t="s">
        <v>28</v>
      </c>
      <c r="L16" s="1">
        <v>80</v>
      </c>
    </row>
    <row r="17" spans="1:9" x14ac:dyDescent="0.35">
      <c r="C17" s="1" t="s">
        <v>17</v>
      </c>
      <c r="F17" s="5"/>
      <c r="I17" s="1" t="s">
        <v>29</v>
      </c>
    </row>
    <row r="19" spans="1:9" x14ac:dyDescent="0.35">
      <c r="A19" s="1" t="s">
        <v>30</v>
      </c>
      <c r="B19" s="1" t="s">
        <v>31</v>
      </c>
      <c r="C19" s="1" t="s">
        <v>32</v>
      </c>
    </row>
    <row r="21" spans="1:9" x14ac:dyDescent="0.35">
      <c r="B21" s="1" t="s">
        <v>33</v>
      </c>
      <c r="E21" s="2"/>
      <c r="F21" s="14">
        <v>202690</v>
      </c>
    </row>
    <row r="22" spans="1:9" x14ac:dyDescent="0.35">
      <c r="B22" s="1" t="s">
        <v>34</v>
      </c>
      <c r="E22" s="14">
        <v>16025</v>
      </c>
      <c r="F22" s="2"/>
    </row>
    <row r="23" spans="1:9" x14ac:dyDescent="0.35">
      <c r="B23" s="1" t="s">
        <v>35</v>
      </c>
      <c r="E23" s="13">
        <v>2025</v>
      </c>
      <c r="F23" s="13">
        <f>SUM(E22:E23)</f>
        <v>18050</v>
      </c>
    </row>
    <row r="24" spans="1:9" ht="21.75" thickBot="1" x14ac:dyDescent="0.4">
      <c r="B24" s="1" t="s">
        <v>36</v>
      </c>
      <c r="E24" s="2"/>
      <c r="F24" s="16">
        <f>F21-F23</f>
        <v>184640</v>
      </c>
    </row>
    <row r="25" spans="1:9" ht="21.75" thickTop="1" x14ac:dyDescent="0.35"/>
    <row r="26" spans="1:9" x14ac:dyDescent="0.35">
      <c r="B26" s="1" t="s">
        <v>37</v>
      </c>
      <c r="C26" s="1" t="s">
        <v>38</v>
      </c>
    </row>
    <row r="28" spans="1:9" x14ac:dyDescent="0.35">
      <c r="B28" s="1" t="s">
        <v>39</v>
      </c>
      <c r="E28" s="2"/>
      <c r="F28" s="14">
        <v>96432</v>
      </c>
    </row>
    <row r="29" spans="1:9" x14ac:dyDescent="0.35">
      <c r="B29" s="1" t="s">
        <v>40</v>
      </c>
      <c r="E29" s="2"/>
      <c r="F29" s="13">
        <v>4200</v>
      </c>
    </row>
    <row r="30" spans="1:9" x14ac:dyDescent="0.35">
      <c r="B30" s="1" t="s">
        <v>41</v>
      </c>
      <c r="E30" s="2"/>
      <c r="F30" s="2">
        <f>SUM(F28:F29)</f>
        <v>100632</v>
      </c>
    </row>
    <row r="31" spans="1:9" x14ac:dyDescent="0.35">
      <c r="B31" s="1" t="s">
        <v>43</v>
      </c>
      <c r="E31" s="15">
        <v>4500</v>
      </c>
      <c r="F31" s="2"/>
    </row>
    <row r="32" spans="1:9" x14ac:dyDescent="0.35">
      <c r="B32" s="1" t="s">
        <v>42</v>
      </c>
      <c r="E32" s="13">
        <v>925</v>
      </c>
      <c r="F32" s="13">
        <f>SUM(E31:E32)</f>
        <v>5425</v>
      </c>
    </row>
    <row r="33" spans="1:6" ht="21.75" thickBot="1" x14ac:dyDescent="0.4">
      <c r="B33" s="1" t="s">
        <v>44</v>
      </c>
      <c r="F33" s="16">
        <f>F30-F32</f>
        <v>95207</v>
      </c>
    </row>
    <row r="34" spans="1:6" ht="21.75" thickTop="1" x14ac:dyDescent="0.35"/>
    <row r="35" spans="1:6" x14ac:dyDescent="0.35">
      <c r="A35" s="4" t="s">
        <v>45</v>
      </c>
      <c r="B35" s="4" t="s">
        <v>46</v>
      </c>
      <c r="C35" s="1" t="s">
        <v>47</v>
      </c>
      <c r="E35" s="1">
        <f>1814-300</f>
        <v>1514</v>
      </c>
    </row>
    <row r="36" spans="1:6" x14ac:dyDescent="0.35">
      <c r="C36" s="1" t="s">
        <v>48</v>
      </c>
      <c r="E36" s="1">
        <v>6</v>
      </c>
    </row>
    <row r="37" spans="1:6" x14ac:dyDescent="0.35">
      <c r="D37" s="1" t="s">
        <v>33</v>
      </c>
      <c r="F37" s="1">
        <v>1520</v>
      </c>
    </row>
    <row r="38" spans="1:6" x14ac:dyDescent="0.35">
      <c r="D38" s="1" t="s">
        <v>49</v>
      </c>
    </row>
    <row r="40" spans="1:6" x14ac:dyDescent="0.35">
      <c r="B40" s="4" t="s">
        <v>50</v>
      </c>
      <c r="C40" s="1" t="s">
        <v>47</v>
      </c>
      <c r="E40" s="1">
        <f>1732-300</f>
        <v>1432</v>
      </c>
    </row>
    <row r="41" spans="1:6" x14ac:dyDescent="0.35">
      <c r="D41" s="1" t="s">
        <v>48</v>
      </c>
      <c r="F41" s="1">
        <v>1</v>
      </c>
    </row>
    <row r="42" spans="1:6" x14ac:dyDescent="0.35">
      <c r="D42" s="1" t="s">
        <v>33</v>
      </c>
      <c r="F42" s="1">
        <v>1431</v>
      </c>
    </row>
    <row r="43" spans="1:6" x14ac:dyDescent="0.35">
      <c r="D43" s="1" t="s">
        <v>51</v>
      </c>
    </row>
    <row r="45" spans="1:6" x14ac:dyDescent="0.35">
      <c r="B45" s="1" t="s">
        <v>52</v>
      </c>
    </row>
    <row r="46" spans="1:6" x14ac:dyDescent="0.35">
      <c r="B46" s="1" t="s">
        <v>53</v>
      </c>
      <c r="C46" s="1" t="s">
        <v>54</v>
      </c>
    </row>
    <row r="48" spans="1:6" x14ac:dyDescent="0.35">
      <c r="A48" s="4" t="s">
        <v>55</v>
      </c>
      <c r="E48" s="1" t="s">
        <v>56</v>
      </c>
    </row>
    <row r="49" spans="1:9" x14ac:dyDescent="0.35">
      <c r="A49" s="1" t="s">
        <v>84</v>
      </c>
      <c r="E49" s="1" t="s">
        <v>57</v>
      </c>
    </row>
    <row r="50" spans="1:9" x14ac:dyDescent="0.35">
      <c r="E50" s="4" t="s">
        <v>58</v>
      </c>
    </row>
    <row r="51" spans="1:9" x14ac:dyDescent="0.35">
      <c r="C51" s="1" t="s">
        <v>59</v>
      </c>
      <c r="G51" s="1" t="s">
        <v>65</v>
      </c>
    </row>
    <row r="52" spans="1:9" x14ac:dyDescent="0.35">
      <c r="A52" s="1" t="s">
        <v>60</v>
      </c>
      <c r="E52" s="1">
        <v>13197</v>
      </c>
      <c r="F52" s="1" t="s">
        <v>66</v>
      </c>
      <c r="I52" s="1">
        <v>12281</v>
      </c>
    </row>
    <row r="54" spans="1:9" x14ac:dyDescent="0.35">
      <c r="A54" s="1" t="s">
        <v>61</v>
      </c>
      <c r="F54" s="1" t="s">
        <v>67</v>
      </c>
    </row>
    <row r="55" spans="1:9" x14ac:dyDescent="0.35">
      <c r="B55" s="1" t="s">
        <v>63</v>
      </c>
      <c r="D55" s="1">
        <v>1450</v>
      </c>
      <c r="F55" s="1" t="s">
        <v>77</v>
      </c>
      <c r="H55" s="1">
        <v>2084</v>
      </c>
    </row>
    <row r="56" spans="1:9" x14ac:dyDescent="0.35">
      <c r="B56" s="1" t="s">
        <v>64</v>
      </c>
      <c r="D56" s="12">
        <v>701</v>
      </c>
      <c r="E56" s="1">
        <f>SUM(D55:D56)</f>
        <v>2151</v>
      </c>
      <c r="F56" s="1" t="s">
        <v>78</v>
      </c>
      <c r="H56" s="12">
        <v>63</v>
      </c>
      <c r="I56" s="1">
        <f>SUM(H55:H56)</f>
        <v>2147</v>
      </c>
    </row>
    <row r="57" spans="1:9" x14ac:dyDescent="0.35">
      <c r="A57" s="1" t="s">
        <v>62</v>
      </c>
      <c r="F57" s="1" t="s">
        <v>68</v>
      </c>
    </row>
    <row r="58" spans="1:9" x14ac:dyDescent="0.35">
      <c r="B58" s="1" t="s">
        <v>71</v>
      </c>
      <c r="D58" s="1">
        <v>110</v>
      </c>
      <c r="F58" s="1" t="s">
        <v>69</v>
      </c>
      <c r="H58" s="17">
        <v>8</v>
      </c>
    </row>
    <row r="59" spans="1:9" x14ac:dyDescent="0.35">
      <c r="B59" s="1" t="s">
        <v>72</v>
      </c>
      <c r="D59" s="1">
        <v>125</v>
      </c>
      <c r="F59" s="1" t="s">
        <v>79</v>
      </c>
      <c r="H59" s="12">
        <v>320</v>
      </c>
      <c r="I59" s="1">
        <v>328</v>
      </c>
    </row>
    <row r="60" spans="1:9" x14ac:dyDescent="0.35">
      <c r="B60" s="1" t="s">
        <v>73</v>
      </c>
      <c r="D60" s="1">
        <v>238</v>
      </c>
      <c r="F60" s="1" t="s">
        <v>70</v>
      </c>
    </row>
    <row r="61" spans="1:9" x14ac:dyDescent="0.35">
      <c r="B61" s="1" t="s">
        <v>74</v>
      </c>
      <c r="D61" s="1">
        <v>577</v>
      </c>
    </row>
    <row r="62" spans="1:9" x14ac:dyDescent="0.35">
      <c r="B62" s="1" t="s">
        <v>75</v>
      </c>
      <c r="D62" s="1">
        <v>78</v>
      </c>
    </row>
    <row r="63" spans="1:9" x14ac:dyDescent="0.35">
      <c r="B63" s="1" t="s">
        <v>76</v>
      </c>
      <c r="D63" s="12">
        <v>120</v>
      </c>
      <c r="E63" s="1">
        <f>SUM(D58:D63)</f>
        <v>1248</v>
      </c>
    </row>
    <row r="65" spans="1:9" x14ac:dyDescent="0.35">
      <c r="A65" s="1" t="s">
        <v>80</v>
      </c>
      <c r="F65" s="1" t="s">
        <v>81</v>
      </c>
    </row>
    <row r="67" spans="1:9" ht="21.75" thickBot="1" x14ac:dyDescent="0.4">
      <c r="A67" s="1" t="s">
        <v>82</v>
      </c>
      <c r="E67" s="18">
        <f>E52+E56-E63</f>
        <v>14100</v>
      </c>
      <c r="F67" s="1" t="s">
        <v>83</v>
      </c>
      <c r="I67" s="18">
        <f>I52+I56-I59</f>
        <v>14100</v>
      </c>
    </row>
    <row r="68" spans="1:9" ht="21.75" thickTop="1" x14ac:dyDescent="0.35"/>
    <row r="69" spans="1:9" x14ac:dyDescent="0.35">
      <c r="A69" s="1" t="s">
        <v>85</v>
      </c>
    </row>
    <row r="71" spans="1:9" x14ac:dyDescent="0.35">
      <c r="A71" s="4" t="s">
        <v>89</v>
      </c>
      <c r="B71" s="1" t="s">
        <v>47</v>
      </c>
      <c r="E71" s="1">
        <f>I56</f>
        <v>2147</v>
      </c>
    </row>
    <row r="72" spans="1:9" x14ac:dyDescent="0.35">
      <c r="C72" s="1" t="s">
        <v>87</v>
      </c>
      <c r="F72" s="1">
        <f>H55</f>
        <v>2084</v>
      </c>
    </row>
    <row r="73" spans="1:9" x14ac:dyDescent="0.35">
      <c r="C73" s="1" t="s">
        <v>86</v>
      </c>
      <c r="F73" s="1">
        <f>H56</f>
        <v>63</v>
      </c>
    </row>
    <row r="74" spans="1:9" x14ac:dyDescent="0.35">
      <c r="C74" s="1" t="s">
        <v>88</v>
      </c>
    </row>
    <row r="76" spans="1:9" x14ac:dyDescent="0.35">
      <c r="B76" s="1" t="s">
        <v>90</v>
      </c>
      <c r="E76" s="1">
        <v>8</v>
      </c>
    </row>
    <row r="77" spans="1:9" x14ac:dyDescent="0.35">
      <c r="C77" s="1" t="s">
        <v>47</v>
      </c>
      <c r="F77" s="1">
        <v>8</v>
      </c>
    </row>
    <row r="78" spans="1:9" x14ac:dyDescent="0.35">
      <c r="C78" s="1" t="s">
        <v>91</v>
      </c>
    </row>
    <row r="80" spans="1:9" x14ac:dyDescent="0.35">
      <c r="B80" s="1" t="s">
        <v>92</v>
      </c>
      <c r="E80" s="1">
        <v>320</v>
      </c>
    </row>
    <row r="81" spans="3:6" x14ac:dyDescent="0.35">
      <c r="C81" s="1" t="s">
        <v>47</v>
      </c>
      <c r="F81" s="1">
        <v>320</v>
      </c>
    </row>
    <row r="82" spans="3:6" x14ac:dyDescent="0.35">
      <c r="C82" s="1" t="s">
        <v>93</v>
      </c>
    </row>
  </sheetData>
  <pageMargins left="0.7" right="0.7" top="0.75" bottom="0.75" header="0.3" footer="0.3"/>
  <pageSetup scale="79" fitToHeight="3" orientation="landscape" r:id="rId1"/>
  <rowBreaks count="3" manualBreakCount="3">
    <brk id="25" max="11" man="1"/>
    <brk id="47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Debra L.</dc:creator>
  <cp:lastModifiedBy>Johnson, Debra L.</cp:lastModifiedBy>
  <cp:lastPrinted>2018-06-14T14:38:15Z</cp:lastPrinted>
  <dcterms:created xsi:type="dcterms:W3CDTF">2018-06-14T14:08:51Z</dcterms:created>
  <dcterms:modified xsi:type="dcterms:W3CDTF">2018-06-14T14:39:38Z</dcterms:modified>
</cp:coreProperties>
</file>