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6f38fb80991f5e/Desktop/"/>
    </mc:Choice>
  </mc:AlternateContent>
  <xr:revisionPtr revIDLastSave="77" documentId="8_{37EA4D07-6A6B-48CC-855A-2FB94296D0D9}" xr6:coauthVersionLast="47" xr6:coauthVersionMax="47" xr10:uidLastSave="{293CEE08-0200-4A41-B65A-EDE77DB60ACC}"/>
  <bookViews>
    <workbookView xWindow="-120" yWindow="-120" windowWidth="29040" windowHeight="15720" xr2:uid="{FF9AE069-1B6F-4DE2-BAD3-965BF42E9CE1}"/>
  </bookViews>
  <sheets>
    <sheet name="INSTRUCTIONS" sheetId="3" r:id="rId1"/>
    <sheet name="WORKSHEET" sheetId="4" r:id="rId2"/>
    <sheet name="WORKSHEET SOLUTION" sheetId="5" r:id="rId3"/>
    <sheet name="INC STMT &amp; STMT OF OE SOLUTION" sheetId="1" r:id="rId4"/>
    <sheet name="BAL SHEET SOLUTION" sheetId="2" r:id="rId5"/>
  </sheets>
  <definedNames>
    <definedName name="_xlnm.Print_Area" localSheetId="1">WORKSHEET!$A$1:$M$32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J19" i="5"/>
  <c r="I14" i="5"/>
  <c r="M14" i="5"/>
  <c r="I15" i="2"/>
  <c r="I17" i="5"/>
  <c r="K17" i="5"/>
  <c r="H22" i="5"/>
  <c r="J22" i="5"/>
  <c r="G11" i="1"/>
  <c r="H12" i="5"/>
  <c r="L12" i="5"/>
  <c r="G10" i="2"/>
  <c r="C23" i="5"/>
  <c r="B18" i="5"/>
  <c r="B23" i="5"/>
  <c r="B18" i="4"/>
  <c r="H11" i="5"/>
  <c r="L11" i="5"/>
  <c r="H9" i="5"/>
  <c r="L9" i="5"/>
  <c r="H10" i="5"/>
  <c r="L10" i="5"/>
  <c r="I8" i="2"/>
  <c r="H8" i="5"/>
  <c r="L8" i="5"/>
  <c r="I6" i="2"/>
  <c r="I13" i="5"/>
  <c r="M13" i="5"/>
  <c r="H21" i="5"/>
  <c r="J21" i="5"/>
  <c r="G13" i="1"/>
  <c r="H20" i="5"/>
  <c r="J20" i="5"/>
  <c r="G12" i="1"/>
  <c r="H18" i="5"/>
  <c r="J18" i="5"/>
  <c r="H16" i="5"/>
  <c r="L16" i="5"/>
  <c r="G24" i="1"/>
  <c r="I15" i="5"/>
  <c r="M15" i="5"/>
  <c r="H22" i="1"/>
  <c r="I23" i="5"/>
  <c r="G23" i="5"/>
  <c r="E23" i="5"/>
  <c r="C23" i="4"/>
  <c r="B23" i="4"/>
  <c r="A20" i="1"/>
  <c r="I7" i="2"/>
  <c r="K23" i="5"/>
  <c r="H7" i="1"/>
  <c r="G9" i="1"/>
  <c r="K25" i="5"/>
  <c r="M23" i="5"/>
  <c r="G11" i="2"/>
  <c r="I11" i="2"/>
  <c r="J23" i="5"/>
  <c r="G10" i="1"/>
  <c r="H14" i="1"/>
  <c r="H15" i="1"/>
  <c r="G23" i="1"/>
  <c r="H25" i="1"/>
  <c r="H26" i="1"/>
  <c r="I18" i="2"/>
  <c r="I19" i="2"/>
  <c r="L23" i="5"/>
  <c r="L25" i="5"/>
  <c r="I9" i="2"/>
  <c r="I12" i="2"/>
  <c r="H23" i="5"/>
  <c r="J24" i="5"/>
  <c r="M24" i="5"/>
  <c r="M25" i="5"/>
  <c r="J25" i="5"/>
</calcChain>
</file>

<file path=xl/sharedStrings.xml><?xml version="1.0" encoding="utf-8"?>
<sst xmlns="http://schemas.openxmlformats.org/spreadsheetml/2006/main" count="132" uniqueCount="76">
  <si>
    <t>Fuller Therapy</t>
  </si>
  <si>
    <t>Work Sheet</t>
  </si>
  <si>
    <t>Trial Balance</t>
  </si>
  <si>
    <t>Adjustments</t>
  </si>
  <si>
    <t>Adj. Trial Balance</t>
  </si>
  <si>
    <t>Income Statement</t>
  </si>
  <si>
    <t>Balance Sheet</t>
  </si>
  <si>
    <t>Account Title</t>
  </si>
  <si>
    <t>Dr.</t>
  </si>
  <si>
    <t>Cr.</t>
  </si>
  <si>
    <t>Cash</t>
  </si>
  <si>
    <t>Accounts Receivable</t>
  </si>
  <si>
    <t>Supplies</t>
  </si>
  <si>
    <t>Prepaid Rent</t>
  </si>
  <si>
    <t>Equipment</t>
  </si>
  <si>
    <t>Accumulated Depreciation</t>
  </si>
  <si>
    <t>Accounts Payable</t>
  </si>
  <si>
    <t>Fees Income</t>
  </si>
  <si>
    <t>Rent Expense</t>
  </si>
  <si>
    <t>Wages expense</t>
  </si>
  <si>
    <t>Supplies Expense</t>
  </si>
  <si>
    <t>Depreciation Expense</t>
  </si>
  <si>
    <t>Utilities expense</t>
  </si>
  <si>
    <t>Net Income</t>
  </si>
  <si>
    <t>FULLER THERAPY</t>
  </si>
  <si>
    <t>INCOME STATEMENT</t>
  </si>
  <si>
    <t>Revenues:</t>
  </si>
  <si>
    <t>Expenses:</t>
  </si>
  <si>
    <t>Wages Expense</t>
  </si>
  <si>
    <t>Utilities Expense</t>
  </si>
  <si>
    <t>Depreciation Expense, Equipment</t>
  </si>
  <si>
    <t>Total Expenses</t>
  </si>
  <si>
    <t>STATEMENT OF OWNER'S EQUITY</t>
  </si>
  <si>
    <t>Less Withdrawals</t>
  </si>
  <si>
    <t>Decrease in Capital</t>
  </si>
  <si>
    <t>BALANCE SHEET</t>
  </si>
  <si>
    <t>ASSETS</t>
  </si>
  <si>
    <t>Less Accumulated Depreciation</t>
  </si>
  <si>
    <t>Total Assets</t>
  </si>
  <si>
    <t>LIABILITIES</t>
  </si>
  <si>
    <t>OWNER'S EQUITY</t>
  </si>
  <si>
    <t>Total Liabilities and Owner's Equity</t>
  </si>
  <si>
    <t>ACCT 100 - PROFESSOR FARINA</t>
  </si>
  <si>
    <t>EXAMPLE OF A WORKSHEET</t>
  </si>
  <si>
    <t>Attached you will find the trial balance for Fuller Therapy at December 31,</t>
  </si>
  <si>
    <t>complete the worksheet and prepare financial statements. The following</t>
  </si>
  <si>
    <t>adjustment data are available.</t>
  </si>
  <si>
    <t>A</t>
  </si>
  <si>
    <t>A lease payment of $3,600 was made December 1</t>
  </si>
  <si>
    <t>for four months rent paid in advance and was recorded as a Prepaid Rent.</t>
  </si>
  <si>
    <t>B</t>
  </si>
  <si>
    <t>The equipment was purchased on December 1, has a trade-in value</t>
  </si>
  <si>
    <t>of $2,000 and a useful life of 10 years.</t>
  </si>
  <si>
    <t>C</t>
  </si>
  <si>
    <t>An inventory of supplies on December 31 showed that items</t>
  </si>
  <si>
    <t>costing $350 were on hand.</t>
  </si>
  <si>
    <t>INSTRUCTIONS:</t>
  </si>
  <si>
    <t>1.</t>
  </si>
  <si>
    <t>Complete the worksheet: (1)  Go to the "Worksheet" tab and print out the worksheet.</t>
  </si>
  <si>
    <t>2.</t>
  </si>
  <si>
    <t>Check your balance sheet by clicking the "Bal Sheet Solution" tab. Correct any</t>
  </si>
  <si>
    <t>errors.</t>
  </si>
  <si>
    <t>20X1.  The trial balance has been entered in the worksheet. Our job is to</t>
  </si>
  <si>
    <t>For Year Ended December 31, 20X1</t>
  </si>
  <si>
    <t>FOR YEAR ENDED DECEMBER 31, 20X1</t>
  </si>
  <si>
    <t>DECEMBER 31, 20X1</t>
  </si>
  <si>
    <t>"Worksheet Solution" tab. Correct any errors.</t>
  </si>
  <si>
    <t xml:space="preserve">Then, complete it. Or, complete it using Excel.  (2) Check your answer by clicking the </t>
  </si>
  <si>
    <t>as a model. Then, check your answers for the income statement and statement of owner's equity</t>
  </si>
  <si>
    <t>Prepare the financial statements on paper or using Excel. Use the examples in Chapter 5.</t>
  </si>
  <si>
    <t xml:space="preserve">equity by clicking the "Inc Stmt &amp; Stmt of OE Solution" tab. Correct any errors. </t>
  </si>
  <si>
    <t xml:space="preserve">Fuller Therapy, owned by Lily Fuller, started business January 1, 20X1. </t>
  </si>
  <si>
    <t>Lily Fuller, Capital</t>
  </si>
  <si>
    <t>Lily Fuller, Drawing</t>
  </si>
  <si>
    <t>Lily Fuller, Capital, January 1</t>
  </si>
  <si>
    <t>Lily Fuller, Capital, December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</si>
</sst>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color indexed="12"/>
      <name val="Courier"/>
    </font>
    <font>
      <sz val="12"/>
      <color indexed="12"/>
      <name val="Arial"/>
      <family val="2"/>
    </font>
    <font>
      <b/>
      <sz val="12"/>
      <color indexed="8"/>
      <name val="Arial MT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2" applyNumberFormat="1" applyFont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5" fontId="2" fillId="0" borderId="1" xfId="1" applyNumberFormat="1" applyFont="1" applyBorder="1"/>
    <xf numFmtId="165" fontId="2" fillId="0" borderId="0" xfId="1" applyNumberFormat="1" applyFont="1" applyBorder="1"/>
    <xf numFmtId="0" fontId="2" fillId="0" borderId="0" xfId="0" quotePrefix="1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0" xfId="0" applyNumberFormat="1"/>
    <xf numFmtId="0" fontId="5" fillId="0" borderId="0" xfId="0" applyFont="1" applyProtection="1">
      <protection locked="0"/>
    </xf>
    <xf numFmtId="37" fontId="5" fillId="0" borderId="0" xfId="0" applyNumberFormat="1" applyFont="1" applyProtection="1">
      <protection locked="0"/>
    </xf>
    <xf numFmtId="37" fontId="6" fillId="0" borderId="0" xfId="0" quotePrefix="1" applyNumberFormat="1" applyFont="1" applyAlignment="1" applyProtection="1">
      <alignment horizontal="right"/>
      <protection locked="0"/>
    </xf>
    <xf numFmtId="37" fontId="0" fillId="0" borderId="1" xfId="0" applyNumberFormat="1" applyBorder="1"/>
    <xf numFmtId="37" fontId="5" fillId="0" borderId="1" xfId="0" applyNumberFormat="1" applyFont="1" applyBorder="1" applyProtection="1">
      <protection locked="0"/>
    </xf>
    <xf numFmtId="37" fontId="6" fillId="0" borderId="3" xfId="0" quotePrefix="1" applyNumberFormat="1" applyFont="1" applyBorder="1" applyAlignment="1" applyProtection="1">
      <alignment horizontal="right"/>
      <protection locked="0"/>
    </xf>
    <xf numFmtId="37" fontId="3" fillId="0" borderId="0" xfId="0" applyNumberFormat="1" applyFont="1"/>
    <xf numFmtId="37" fontId="3" fillId="0" borderId="3" xfId="0" applyNumberFormat="1" applyFont="1" applyBorder="1"/>
    <xf numFmtId="0" fontId="3" fillId="0" borderId="0" xfId="0" applyFont="1" applyAlignment="1">
      <alignment horizontal="center"/>
    </xf>
    <xf numFmtId="37" fontId="0" fillId="0" borderId="3" xfId="0" applyNumberFormat="1" applyBorder="1"/>
    <xf numFmtId="164" fontId="2" fillId="0" borderId="3" xfId="2" applyNumberFormat="1" applyFont="1" applyBorder="1"/>
    <xf numFmtId="0" fontId="3" fillId="0" borderId="0" xfId="0" applyFont="1" applyAlignment="1">
      <alignment horizontal="center"/>
    </xf>
    <xf numFmtId="15" fontId="3" fillId="0" borderId="0" xfId="0" quotePrefix="1" applyNumberFormat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FDD3-20B7-422B-9D81-6E9B23C66AE8}">
  <dimension ref="A1:H31"/>
  <sheetViews>
    <sheetView tabSelected="1" workbookViewId="0">
      <selection sqref="A1:H1"/>
    </sheetView>
  </sheetViews>
  <sheetFormatPr defaultRowHeight="15"/>
  <cols>
    <col min="1" max="16384" width="9.140625" style="1"/>
  </cols>
  <sheetData>
    <row r="1" spans="1:8" ht="15.75">
      <c r="A1" s="28" t="s">
        <v>42</v>
      </c>
      <c r="B1" s="28"/>
      <c r="C1" s="28"/>
      <c r="D1" s="28"/>
      <c r="E1" s="28"/>
      <c r="F1" s="28"/>
      <c r="G1" s="28"/>
      <c r="H1" s="28"/>
    </row>
    <row r="2" spans="1:8" ht="15.75">
      <c r="A2" s="28" t="s">
        <v>43</v>
      </c>
      <c r="B2" s="28"/>
      <c r="C2" s="28"/>
      <c r="D2" s="28"/>
      <c r="E2" s="28"/>
      <c r="F2" s="28"/>
      <c r="G2" s="28"/>
      <c r="H2" s="28"/>
    </row>
    <row r="3" spans="1:8" ht="15.75">
      <c r="A3" s="25"/>
      <c r="B3" s="25"/>
      <c r="C3" s="25"/>
      <c r="D3" s="25"/>
      <c r="E3" s="25"/>
      <c r="F3" s="25"/>
      <c r="G3" s="25"/>
      <c r="H3" s="25"/>
    </row>
    <row r="4" spans="1:8">
      <c r="A4" s="1" t="s">
        <v>71</v>
      </c>
    </row>
    <row r="5" spans="1:8">
      <c r="A5" s="1" t="s">
        <v>44</v>
      </c>
    </row>
    <row r="6" spans="1:8">
      <c r="A6" s="1" t="s">
        <v>62</v>
      </c>
    </row>
    <row r="7" spans="1:8">
      <c r="A7" s="1" t="s">
        <v>45</v>
      </c>
    </row>
    <row r="8" spans="1:8">
      <c r="A8" s="1" t="s">
        <v>46</v>
      </c>
    </row>
    <row r="11" spans="1:8">
      <c r="A11" s="1" t="s">
        <v>47</v>
      </c>
      <c r="B11" s="1" t="s">
        <v>48</v>
      </c>
    </row>
    <row r="12" spans="1:8">
      <c r="B12" s="1" t="s">
        <v>49</v>
      </c>
    </row>
    <row r="14" spans="1:8">
      <c r="A14" s="1" t="s">
        <v>50</v>
      </c>
      <c r="B14" s="1" t="s">
        <v>51</v>
      </c>
    </row>
    <row r="15" spans="1:8">
      <c r="B15" s="1" t="s">
        <v>52</v>
      </c>
    </row>
    <row r="17" spans="1:2">
      <c r="A17" s="1" t="s">
        <v>53</v>
      </c>
      <c r="B17" s="1" t="s">
        <v>54</v>
      </c>
    </row>
    <row r="18" spans="1:2">
      <c r="B18" s="1" t="s">
        <v>55</v>
      </c>
    </row>
    <row r="21" spans="1:2" ht="15.75">
      <c r="A21" s="2" t="s">
        <v>56</v>
      </c>
      <c r="B21" s="2"/>
    </row>
    <row r="23" spans="1:2">
      <c r="A23" s="8" t="s">
        <v>57</v>
      </c>
      <c r="B23" s="1" t="s">
        <v>58</v>
      </c>
    </row>
    <row r="24" spans="1:2">
      <c r="B24" s="1" t="s">
        <v>67</v>
      </c>
    </row>
    <row r="25" spans="1:2">
      <c r="B25" s="1" t="s">
        <v>66</v>
      </c>
    </row>
    <row r="27" spans="1:2">
      <c r="A27" s="8" t="s">
        <v>59</v>
      </c>
      <c r="B27" s="1" t="s">
        <v>69</v>
      </c>
    </row>
    <row r="28" spans="1:2">
      <c r="A28" s="8"/>
      <c r="B28" s="1" t="s">
        <v>68</v>
      </c>
    </row>
    <row r="29" spans="1:2">
      <c r="B29" s="1" t="s">
        <v>70</v>
      </c>
    </row>
    <row r="30" spans="1:2">
      <c r="B30" s="1" t="s">
        <v>60</v>
      </c>
    </row>
    <row r="31" spans="1:2">
      <c r="B31" s="1" t="s">
        <v>61</v>
      </c>
    </row>
  </sheetData>
  <mergeCells count="2">
    <mergeCell ref="A1:H1"/>
    <mergeCell ref="A2:H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DAE0-A369-4DAA-AE9D-5E7DC8719AF3}">
  <sheetPr>
    <pageSetUpPr fitToPage="1"/>
  </sheetPr>
  <dimension ref="A1:M33"/>
  <sheetViews>
    <sheetView zoomScaleNormal="100" workbookViewId="0">
      <selection activeCell="A17" sqref="A17"/>
    </sheetView>
  </sheetViews>
  <sheetFormatPr defaultColWidth="12.5703125" defaultRowHeight="12.75"/>
  <cols>
    <col min="1" max="1" width="22.7109375" customWidth="1"/>
    <col min="2" max="3" width="11.28515625" customWidth="1"/>
    <col min="4" max="4" width="2.28515625" customWidth="1"/>
    <col min="5" max="5" width="11.28515625" customWidth="1"/>
    <col min="6" max="6" width="2.28515625" customWidth="1"/>
    <col min="7" max="13" width="11.28515625" customWidth="1"/>
    <col min="17" max="17" width="15.140625" customWidth="1"/>
  </cols>
  <sheetData>
    <row r="1" spans="1:13">
      <c r="A1" s="9"/>
      <c r="I1" s="10"/>
    </row>
    <row r="3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2" t="s">
        <v>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B6" s="11" t="s">
        <v>2</v>
      </c>
      <c r="C6" s="11"/>
      <c r="E6" s="11" t="s">
        <v>3</v>
      </c>
      <c r="F6" s="11"/>
      <c r="G6" s="11"/>
      <c r="H6" s="11" t="s">
        <v>4</v>
      </c>
      <c r="I6" s="11"/>
      <c r="J6" s="11" t="s">
        <v>5</v>
      </c>
      <c r="K6" s="11"/>
      <c r="L6" s="11" t="s">
        <v>6</v>
      </c>
      <c r="M6" s="11"/>
    </row>
    <row r="7" spans="1:13">
      <c r="A7" s="13" t="s">
        <v>7</v>
      </c>
      <c r="B7" s="14" t="s">
        <v>8</v>
      </c>
      <c r="C7" s="14" t="s">
        <v>9</v>
      </c>
      <c r="D7" s="13"/>
      <c r="E7" s="15" t="s">
        <v>8</v>
      </c>
      <c r="G7" s="15" t="s">
        <v>9</v>
      </c>
      <c r="H7" s="15" t="s">
        <v>8</v>
      </c>
      <c r="I7" s="15" t="s">
        <v>9</v>
      </c>
      <c r="J7" s="15" t="s">
        <v>8</v>
      </c>
      <c r="K7" s="15" t="s">
        <v>9</v>
      </c>
      <c r="L7" s="15" t="s">
        <v>8</v>
      </c>
      <c r="M7" s="15" t="s">
        <v>9</v>
      </c>
    </row>
    <row r="8" spans="1:13" ht="15">
      <c r="A8" t="s">
        <v>10</v>
      </c>
      <c r="B8" s="16">
        <v>5000</v>
      </c>
      <c r="C8" s="16"/>
      <c r="D8" s="17"/>
      <c r="E8" s="18"/>
      <c r="F8" s="17"/>
      <c r="G8" s="18"/>
      <c r="H8" s="16"/>
      <c r="I8" s="16"/>
      <c r="J8" s="18"/>
      <c r="K8" s="18"/>
      <c r="L8" s="18"/>
      <c r="M8" s="18"/>
    </row>
    <row r="9" spans="1:13" ht="15">
      <c r="A9" t="s">
        <v>11</v>
      </c>
      <c r="B9" s="16">
        <v>1600</v>
      </c>
      <c r="C9" s="16"/>
      <c r="D9" s="17"/>
      <c r="E9" s="18"/>
      <c r="F9" s="17"/>
      <c r="G9" s="18"/>
      <c r="H9" s="16"/>
      <c r="I9" s="16"/>
      <c r="J9" s="18"/>
      <c r="K9" s="18"/>
      <c r="L9" s="18"/>
      <c r="M9" s="18"/>
    </row>
    <row r="10" spans="1:13" ht="15">
      <c r="A10" t="s">
        <v>12</v>
      </c>
      <c r="B10" s="16">
        <v>900</v>
      </c>
      <c r="C10" s="16"/>
      <c r="D10" s="17"/>
      <c r="E10" s="18"/>
      <c r="F10" s="17"/>
      <c r="G10" s="18"/>
      <c r="H10" s="16"/>
      <c r="I10" s="16"/>
      <c r="J10" s="18"/>
      <c r="K10" s="18"/>
      <c r="L10" s="18"/>
      <c r="M10" s="18"/>
    </row>
    <row r="11" spans="1:13" ht="15">
      <c r="A11" t="s">
        <v>13</v>
      </c>
      <c r="B11" s="16">
        <v>3600</v>
      </c>
      <c r="C11" s="16"/>
      <c r="D11" s="17"/>
      <c r="E11" s="18"/>
      <c r="F11" s="17"/>
      <c r="G11" s="18"/>
      <c r="H11" s="16"/>
      <c r="I11" s="16"/>
      <c r="J11" s="18"/>
      <c r="K11" s="18"/>
      <c r="L11" s="18"/>
      <c r="M11" s="18"/>
    </row>
    <row r="12" spans="1:13" ht="15">
      <c r="A12" t="s">
        <v>14</v>
      </c>
      <c r="B12" s="16">
        <v>20000</v>
      </c>
      <c r="C12" s="16"/>
      <c r="D12" s="17"/>
      <c r="E12" s="18"/>
      <c r="F12" s="17"/>
      <c r="G12" s="18"/>
      <c r="H12" s="16"/>
      <c r="I12" s="16"/>
      <c r="J12" s="18"/>
      <c r="K12" s="18"/>
      <c r="L12" s="18"/>
      <c r="M12" s="18"/>
    </row>
    <row r="13" spans="1:13" ht="15">
      <c r="A13" t="s">
        <v>15</v>
      </c>
      <c r="B13" s="16"/>
      <c r="C13" s="16"/>
      <c r="D13" s="17"/>
      <c r="E13" s="18"/>
      <c r="F13" s="17"/>
      <c r="G13" s="18"/>
      <c r="H13" s="16"/>
      <c r="I13" s="16"/>
      <c r="J13" s="18"/>
      <c r="K13" s="18"/>
      <c r="L13" s="18"/>
      <c r="M13" s="18"/>
    </row>
    <row r="14" spans="1:13" ht="15">
      <c r="A14" t="s">
        <v>16</v>
      </c>
      <c r="B14" s="16"/>
      <c r="C14" s="16">
        <v>5350</v>
      </c>
      <c r="D14" s="17"/>
      <c r="E14" s="18"/>
      <c r="F14" s="17"/>
      <c r="G14" s="18"/>
      <c r="H14" s="16"/>
      <c r="I14" s="16"/>
      <c r="J14" s="18"/>
      <c r="K14" s="18"/>
      <c r="L14" s="18"/>
      <c r="M14" s="18"/>
    </row>
    <row r="15" spans="1:13" ht="15">
      <c r="A15" t="s">
        <v>72</v>
      </c>
      <c r="B15" s="16"/>
      <c r="C15" s="16">
        <v>24400</v>
      </c>
      <c r="D15" s="17"/>
      <c r="E15" s="18"/>
      <c r="F15" s="17"/>
      <c r="G15" s="18"/>
      <c r="H15" s="16"/>
      <c r="I15" s="16"/>
      <c r="J15" s="18"/>
      <c r="K15" s="18"/>
      <c r="L15" s="18"/>
      <c r="M15" s="18"/>
    </row>
    <row r="16" spans="1:13" ht="15">
      <c r="A16" t="s">
        <v>73</v>
      </c>
      <c r="B16" s="16">
        <v>10000</v>
      </c>
      <c r="C16" s="16">
        <v>0</v>
      </c>
      <c r="D16" s="17"/>
      <c r="E16" s="18"/>
      <c r="F16" s="17"/>
      <c r="G16" s="18"/>
      <c r="H16" s="16"/>
      <c r="I16" s="16"/>
      <c r="J16" s="18"/>
      <c r="K16" s="18"/>
      <c r="L16" s="18"/>
      <c r="M16" s="18"/>
    </row>
    <row r="17" spans="1:13" ht="15">
      <c r="A17" t="s">
        <v>17</v>
      </c>
      <c r="B17" s="16"/>
      <c r="C17" s="16">
        <v>33900</v>
      </c>
      <c r="D17" s="17"/>
      <c r="E17" s="18"/>
      <c r="F17" s="17"/>
      <c r="G17" s="18"/>
      <c r="H17" s="16"/>
      <c r="I17" s="16"/>
      <c r="J17" s="18"/>
      <c r="K17" s="18"/>
      <c r="L17" s="18"/>
      <c r="M17" s="18"/>
    </row>
    <row r="18" spans="1:13" ht="15">
      <c r="A18" t="s">
        <v>18</v>
      </c>
      <c r="B18" s="16">
        <f>9*950</f>
        <v>8550</v>
      </c>
      <c r="C18" s="16"/>
      <c r="D18" s="17"/>
      <c r="E18" s="18"/>
      <c r="F18" s="17"/>
      <c r="G18" s="18"/>
      <c r="H18" s="16"/>
      <c r="I18" s="16"/>
      <c r="J18" s="18"/>
      <c r="K18" s="18"/>
      <c r="L18" s="18"/>
      <c r="M18" s="18"/>
    </row>
    <row r="19" spans="1:13" ht="15">
      <c r="A19" t="s">
        <v>19</v>
      </c>
      <c r="B19" s="16">
        <v>12000</v>
      </c>
      <c r="C19" s="16"/>
      <c r="D19" s="17"/>
      <c r="E19" s="18"/>
      <c r="F19" s="17"/>
      <c r="G19" s="18"/>
      <c r="H19" s="16"/>
      <c r="I19" s="16"/>
      <c r="J19" s="18"/>
      <c r="K19" s="18"/>
      <c r="L19" s="18"/>
      <c r="M19" s="18"/>
    </row>
    <row r="20" spans="1:13" ht="15">
      <c r="A20" t="s">
        <v>20</v>
      </c>
      <c r="B20" s="16"/>
      <c r="C20" s="16"/>
      <c r="D20" s="17"/>
      <c r="E20" s="18"/>
      <c r="F20" s="17"/>
      <c r="G20" s="18"/>
      <c r="H20" s="16"/>
      <c r="I20" s="16"/>
      <c r="J20" s="18"/>
      <c r="K20" s="18"/>
      <c r="L20" s="18"/>
      <c r="M20" s="18"/>
    </row>
    <row r="21" spans="1:13" ht="15">
      <c r="A21" t="s">
        <v>21</v>
      </c>
      <c r="B21" s="16"/>
      <c r="C21" s="16"/>
      <c r="D21" s="17"/>
      <c r="E21" s="18"/>
      <c r="F21" s="17"/>
      <c r="G21" s="18"/>
      <c r="H21" s="16"/>
      <c r="I21" s="16"/>
      <c r="J21" s="18"/>
      <c r="K21" s="18"/>
      <c r="L21" s="18"/>
      <c r="M21" s="18"/>
    </row>
    <row r="22" spans="1:13" ht="15">
      <c r="A22" t="s">
        <v>22</v>
      </c>
      <c r="B22" s="20">
        <v>2000</v>
      </c>
      <c r="C22" s="20"/>
      <c r="D22" s="17"/>
      <c r="E22" s="18"/>
      <c r="F22" s="17"/>
      <c r="G22" s="18"/>
      <c r="H22" s="16"/>
      <c r="I22" s="16"/>
      <c r="J22" s="18"/>
      <c r="K22" s="18"/>
      <c r="L22" s="18"/>
      <c r="M22" s="18"/>
    </row>
    <row r="23" spans="1:13" ht="15.75" thickBot="1">
      <c r="B23" s="26">
        <f>SUM(B8:B22)</f>
        <v>63650</v>
      </c>
      <c r="C23" s="26">
        <f>SUM(C8:C22)</f>
        <v>63650</v>
      </c>
      <c r="D23" s="17"/>
      <c r="E23" s="17"/>
      <c r="F23" s="17"/>
      <c r="G23" s="17"/>
      <c r="H23" s="16"/>
      <c r="I23" s="16"/>
      <c r="J23" s="18"/>
      <c r="K23" s="18"/>
      <c r="L23" s="18"/>
      <c r="M23" s="18"/>
    </row>
    <row r="24" spans="1:13" ht="15.75" thickTop="1">
      <c r="B24" s="16"/>
      <c r="C24" s="16"/>
      <c r="D24" s="17"/>
      <c r="E24" s="18"/>
      <c r="F24" s="17"/>
      <c r="G24" s="18"/>
      <c r="H24" s="16"/>
      <c r="I24" s="16"/>
      <c r="J24" s="18"/>
      <c r="K24" s="18"/>
      <c r="L24" s="18"/>
      <c r="M24" s="18"/>
    </row>
    <row r="25" spans="1:13" ht="15">
      <c r="B25" s="16"/>
      <c r="C25" s="16"/>
      <c r="D25" s="17"/>
      <c r="E25" s="18"/>
      <c r="F25" s="17"/>
      <c r="G25" s="18"/>
      <c r="H25" s="16"/>
      <c r="I25" s="16"/>
      <c r="J25" s="18"/>
      <c r="K25" s="18"/>
      <c r="L25" s="18"/>
      <c r="M25" s="18"/>
    </row>
    <row r="26" spans="1:13" ht="15">
      <c r="B26" s="16"/>
      <c r="C26" s="16"/>
      <c r="D26" s="17"/>
      <c r="E26" s="18"/>
      <c r="F26" s="17"/>
      <c r="G26" s="18"/>
      <c r="H26" s="16"/>
      <c r="I26" s="16"/>
      <c r="J26" s="18"/>
      <c r="K26" s="18"/>
      <c r="L26" s="18"/>
      <c r="M26" s="18"/>
    </row>
    <row r="27" spans="1:13" ht="15">
      <c r="B27" s="16"/>
      <c r="C27" s="16"/>
      <c r="D27" s="17"/>
      <c r="E27" s="18"/>
      <c r="F27" s="17"/>
      <c r="G27" s="18"/>
      <c r="H27" s="16"/>
      <c r="I27" s="16"/>
      <c r="J27" s="18"/>
      <c r="K27" s="18"/>
      <c r="L27" s="18"/>
      <c r="M27" s="18"/>
    </row>
    <row r="28" spans="1:13" ht="15">
      <c r="B28" s="16"/>
      <c r="C28" s="16"/>
      <c r="D28" s="17"/>
      <c r="E28" s="18"/>
      <c r="F28" s="17"/>
      <c r="G28" s="18"/>
      <c r="H28" s="16"/>
      <c r="I28" s="16"/>
      <c r="J28" s="18"/>
      <c r="K28" s="18"/>
      <c r="L28" s="18"/>
      <c r="M28" s="18"/>
    </row>
    <row r="29" spans="1:13">
      <c r="B29" s="16"/>
      <c r="C29" s="16"/>
      <c r="E29" s="16"/>
      <c r="G29" s="16"/>
      <c r="H29" s="16"/>
      <c r="I29" s="16"/>
      <c r="J29" s="16"/>
      <c r="K29" s="16"/>
      <c r="L29" s="16"/>
      <c r="M29" s="16"/>
    </row>
    <row r="30" spans="1:13">
      <c r="B30" s="16"/>
      <c r="C30" s="16"/>
      <c r="E30" s="16"/>
      <c r="G30" s="16"/>
      <c r="H30" s="16"/>
      <c r="I30" s="16"/>
      <c r="J30" s="16"/>
      <c r="K30" s="16"/>
      <c r="L30" s="16"/>
      <c r="M30" s="16"/>
    </row>
    <row r="33" spans="2:2">
      <c r="B33" s="10"/>
    </row>
  </sheetData>
  <phoneticPr fontId="7" type="noConversion"/>
  <printOptions gridLines="1"/>
  <pageMargins left="0.76" right="0.66" top="0.61" bottom="3.75" header="0.5" footer="0.5"/>
  <pageSetup scale="7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F04A2-ACBE-4D38-804F-F1FAA5F11067}">
  <sheetPr>
    <pageSetUpPr fitToPage="1"/>
  </sheetPr>
  <dimension ref="A1:M31"/>
  <sheetViews>
    <sheetView workbookViewId="0">
      <selection activeCell="A17" sqref="A17"/>
    </sheetView>
  </sheetViews>
  <sheetFormatPr defaultColWidth="12.5703125" defaultRowHeight="12.75"/>
  <cols>
    <col min="1" max="1" width="22.7109375" customWidth="1"/>
    <col min="2" max="3" width="11.28515625" customWidth="1"/>
    <col min="4" max="4" width="2.28515625" customWidth="1"/>
    <col min="5" max="5" width="11.28515625" customWidth="1"/>
    <col min="6" max="6" width="2.28515625" customWidth="1"/>
    <col min="7" max="13" width="11.28515625" customWidth="1"/>
    <col min="17" max="17" width="15.140625" customWidth="1"/>
  </cols>
  <sheetData>
    <row r="1" spans="1:13">
      <c r="A1" s="9"/>
      <c r="I1" s="10"/>
    </row>
    <row r="3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>
      <c r="A5" s="12" t="s">
        <v>63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B6" s="11" t="s">
        <v>2</v>
      </c>
      <c r="C6" s="11"/>
      <c r="E6" s="11" t="s">
        <v>3</v>
      </c>
      <c r="F6" s="11"/>
      <c r="G6" s="11"/>
      <c r="H6" s="11" t="s">
        <v>4</v>
      </c>
      <c r="I6" s="11"/>
      <c r="J6" s="11" t="s">
        <v>5</v>
      </c>
      <c r="K6" s="11"/>
      <c r="L6" s="11" t="s">
        <v>6</v>
      </c>
      <c r="M6" s="11"/>
    </row>
    <row r="7" spans="1:13">
      <c r="A7" s="13" t="s">
        <v>7</v>
      </c>
      <c r="B7" s="14" t="s">
        <v>8</v>
      </c>
      <c r="C7" s="14" t="s">
        <v>9</v>
      </c>
      <c r="D7" s="13"/>
      <c r="E7" s="15" t="s">
        <v>8</v>
      </c>
      <c r="G7" s="15" t="s">
        <v>9</v>
      </c>
      <c r="H7" s="15" t="s">
        <v>8</v>
      </c>
      <c r="I7" s="15" t="s">
        <v>9</v>
      </c>
      <c r="J7" s="15" t="s">
        <v>8</v>
      </c>
      <c r="K7" s="15" t="s">
        <v>9</v>
      </c>
      <c r="L7" s="15" t="s">
        <v>8</v>
      </c>
      <c r="M7" s="15" t="s">
        <v>9</v>
      </c>
    </row>
    <row r="8" spans="1:13" ht="15.75">
      <c r="A8" t="s">
        <v>10</v>
      </c>
      <c r="B8" s="16">
        <v>5000</v>
      </c>
      <c r="C8" s="16"/>
      <c r="D8" s="17"/>
      <c r="E8" s="18"/>
      <c r="F8" s="17"/>
      <c r="G8" s="18"/>
      <c r="H8" s="18">
        <f>B8+E8-G8</f>
        <v>5000</v>
      </c>
      <c r="I8" s="16"/>
      <c r="J8" s="18"/>
      <c r="K8" s="18"/>
      <c r="L8" s="23">
        <f>H8</f>
        <v>5000</v>
      </c>
      <c r="M8" s="18"/>
    </row>
    <row r="9" spans="1:13" ht="15.75">
      <c r="A9" t="s">
        <v>11</v>
      </c>
      <c r="B9" s="16">
        <v>1600</v>
      </c>
      <c r="C9" s="16"/>
      <c r="D9" s="17"/>
      <c r="E9" s="18"/>
      <c r="F9" s="17"/>
      <c r="G9" s="18"/>
      <c r="H9" s="18">
        <f>B9+E9-G9</f>
        <v>1600</v>
      </c>
      <c r="I9" s="16"/>
      <c r="J9" s="18"/>
      <c r="K9" s="18"/>
      <c r="L9" s="23">
        <f>H9</f>
        <v>1600</v>
      </c>
      <c r="M9" s="18"/>
    </row>
    <row r="10" spans="1:13" ht="15.75">
      <c r="A10" t="s">
        <v>12</v>
      </c>
      <c r="B10" s="16">
        <v>900</v>
      </c>
      <c r="C10" s="16"/>
      <c r="D10" s="17"/>
      <c r="E10" s="18"/>
      <c r="F10" s="17"/>
      <c r="G10" s="18">
        <v>550</v>
      </c>
      <c r="H10" s="18">
        <f>B10+E10-G10</f>
        <v>350</v>
      </c>
      <c r="I10" s="16"/>
      <c r="J10" s="18"/>
      <c r="K10" s="18"/>
      <c r="L10" s="23">
        <f>H10</f>
        <v>350</v>
      </c>
      <c r="M10" s="18"/>
    </row>
    <row r="11" spans="1:13" ht="15.75">
      <c r="A11" t="s">
        <v>13</v>
      </c>
      <c r="B11" s="16">
        <v>3600</v>
      </c>
      <c r="C11" s="16"/>
      <c r="D11" s="17"/>
      <c r="E11" s="18"/>
      <c r="F11" s="17"/>
      <c r="G11" s="18">
        <v>900</v>
      </c>
      <c r="H11" s="18">
        <f>B11+E11-G11</f>
        <v>2700</v>
      </c>
      <c r="I11" s="16"/>
      <c r="J11" s="18"/>
      <c r="K11" s="18"/>
      <c r="L11" s="23">
        <f>H11</f>
        <v>2700</v>
      </c>
      <c r="M11" s="18"/>
    </row>
    <row r="12" spans="1:13" ht="15.75">
      <c r="A12" t="s">
        <v>14</v>
      </c>
      <c r="B12" s="16">
        <v>20000</v>
      </c>
      <c r="C12" s="16"/>
      <c r="D12" s="17"/>
      <c r="E12" s="18"/>
      <c r="F12" s="17"/>
      <c r="G12" s="18"/>
      <c r="H12" s="18">
        <f>B12+E12-G12</f>
        <v>20000</v>
      </c>
      <c r="I12" s="18"/>
      <c r="J12" s="18"/>
      <c r="K12" s="18"/>
      <c r="L12" s="23">
        <f>H12</f>
        <v>20000</v>
      </c>
      <c r="M12" s="23"/>
    </row>
    <row r="13" spans="1:13" ht="15">
      <c r="A13" t="s">
        <v>15</v>
      </c>
      <c r="B13" s="16"/>
      <c r="C13" s="16"/>
      <c r="D13" s="17"/>
      <c r="E13" s="18"/>
      <c r="F13" s="17"/>
      <c r="G13" s="18">
        <v>150</v>
      </c>
      <c r="H13" s="16"/>
      <c r="I13" s="18">
        <f>C13-E13+G13</f>
        <v>150</v>
      </c>
      <c r="J13" s="18"/>
      <c r="K13" s="18"/>
      <c r="L13" s="18"/>
      <c r="M13" s="18">
        <f>I13</f>
        <v>150</v>
      </c>
    </row>
    <row r="14" spans="1:13" ht="15.75">
      <c r="A14" t="s">
        <v>16</v>
      </c>
      <c r="B14" s="16"/>
      <c r="C14" s="16">
        <v>5350</v>
      </c>
      <c r="D14" s="17"/>
      <c r="E14" s="18"/>
      <c r="F14" s="17"/>
      <c r="G14" s="18"/>
      <c r="H14" s="18"/>
      <c r="I14" s="18">
        <f>C14-E14+G14</f>
        <v>5350</v>
      </c>
      <c r="J14" s="18"/>
      <c r="K14" s="18"/>
      <c r="L14" s="23"/>
      <c r="M14" s="18">
        <f>I14</f>
        <v>5350</v>
      </c>
    </row>
    <row r="15" spans="1:13" ht="15">
      <c r="A15" t="s">
        <v>72</v>
      </c>
      <c r="B15" s="16"/>
      <c r="C15" s="16">
        <v>24400</v>
      </c>
      <c r="D15" s="17"/>
      <c r="E15" s="18"/>
      <c r="F15" s="17"/>
      <c r="G15" s="18"/>
      <c r="H15" s="16"/>
      <c r="I15" s="18">
        <f>C15-E15+G15</f>
        <v>24400</v>
      </c>
      <c r="J15" s="18"/>
      <c r="L15" s="18"/>
      <c r="M15" s="18">
        <f>I15</f>
        <v>24400</v>
      </c>
    </row>
    <row r="16" spans="1:13" ht="15.75">
      <c r="A16" t="s">
        <v>73</v>
      </c>
      <c r="B16" s="16">
        <v>10000</v>
      </c>
      <c r="C16" s="16"/>
      <c r="D16" s="17"/>
      <c r="E16" s="18"/>
      <c r="F16" s="17"/>
      <c r="G16" s="18"/>
      <c r="H16" s="18">
        <f>B16+E16-G16</f>
        <v>10000</v>
      </c>
      <c r="I16" s="16"/>
      <c r="J16" s="18"/>
      <c r="K16" s="18"/>
      <c r="L16" s="23">
        <f>H16</f>
        <v>10000</v>
      </c>
      <c r="M16" s="18"/>
    </row>
    <row r="17" spans="1:13" ht="15">
      <c r="A17" t="s">
        <v>17</v>
      </c>
      <c r="B17" s="16"/>
      <c r="C17" s="16">
        <v>33900</v>
      </c>
      <c r="D17" s="17"/>
      <c r="E17" s="18"/>
      <c r="F17" s="17"/>
      <c r="G17" s="18"/>
      <c r="H17" s="18"/>
      <c r="I17" s="18">
        <f>C17-E17+G17</f>
        <v>33900</v>
      </c>
      <c r="J17" s="18"/>
      <c r="K17" s="18">
        <f>I17</f>
        <v>33900</v>
      </c>
      <c r="L17" s="16"/>
      <c r="M17" s="18"/>
    </row>
    <row r="18" spans="1:13" ht="15">
      <c r="A18" t="s">
        <v>18</v>
      </c>
      <c r="B18" s="16">
        <f>9*950</f>
        <v>8550</v>
      </c>
      <c r="C18" s="16"/>
      <c r="D18" s="17"/>
      <c r="E18" s="18">
        <v>900</v>
      </c>
      <c r="F18" s="17"/>
      <c r="G18" s="18"/>
      <c r="H18" s="18">
        <f>B18+E18-G18</f>
        <v>9450</v>
      </c>
      <c r="I18" s="16"/>
      <c r="J18" s="18">
        <f>H18</f>
        <v>9450</v>
      </c>
      <c r="K18" s="18"/>
      <c r="L18" s="16"/>
      <c r="M18" s="18"/>
    </row>
    <row r="19" spans="1:13" ht="15">
      <c r="A19" t="s">
        <v>19</v>
      </c>
      <c r="B19" s="16">
        <v>12000</v>
      </c>
      <c r="C19" s="16"/>
      <c r="D19" s="17"/>
      <c r="E19" s="17"/>
      <c r="F19" s="17"/>
      <c r="G19" s="17"/>
      <c r="H19" s="18">
        <f>B19+E19-G19</f>
        <v>12000</v>
      </c>
      <c r="I19" s="16"/>
      <c r="J19" s="18">
        <f>H19</f>
        <v>12000</v>
      </c>
      <c r="K19" s="18"/>
      <c r="L19" s="18"/>
      <c r="M19" s="18"/>
    </row>
    <row r="20" spans="1:13" ht="15">
      <c r="A20" t="s">
        <v>20</v>
      </c>
      <c r="B20" s="16"/>
      <c r="C20" s="16"/>
      <c r="D20" s="17"/>
      <c r="E20" s="18">
        <v>550</v>
      </c>
      <c r="F20" s="17"/>
      <c r="G20" s="18"/>
      <c r="H20" s="18">
        <f>B20+E20-G20</f>
        <v>550</v>
      </c>
      <c r="I20" s="16"/>
      <c r="J20" s="18">
        <f>H20</f>
        <v>550</v>
      </c>
      <c r="K20" s="18"/>
      <c r="L20" s="16"/>
      <c r="M20" s="18"/>
    </row>
    <row r="21" spans="1:13" ht="15">
      <c r="A21" t="s">
        <v>21</v>
      </c>
      <c r="B21" s="16"/>
      <c r="C21" s="16"/>
      <c r="D21" s="17"/>
      <c r="E21" s="18">
        <v>150</v>
      </c>
      <c r="F21" s="17"/>
      <c r="G21" s="18"/>
      <c r="H21" s="18">
        <f>B21+E21-G21</f>
        <v>150</v>
      </c>
      <c r="I21" s="16"/>
      <c r="J21" s="18">
        <f>H21</f>
        <v>150</v>
      </c>
      <c r="K21" s="18"/>
      <c r="L21" s="16"/>
      <c r="M21" s="18"/>
    </row>
    <row r="22" spans="1:13" ht="15">
      <c r="A22" t="s">
        <v>22</v>
      </c>
      <c r="B22" s="20">
        <v>2000</v>
      </c>
      <c r="C22" s="20"/>
      <c r="D22" s="17"/>
      <c r="E22" s="18"/>
      <c r="F22" s="17"/>
      <c r="G22" s="18"/>
      <c r="H22" s="18">
        <f>B22+E22-G22</f>
        <v>2000</v>
      </c>
      <c r="I22" s="18"/>
      <c r="J22" s="21">
        <f>H22</f>
        <v>2000</v>
      </c>
      <c r="K22" s="21"/>
      <c r="L22" s="21"/>
      <c r="M22" s="21"/>
    </row>
    <row r="23" spans="1:13" ht="16.5" thickBot="1">
      <c r="B23" s="26">
        <f>SUM(B8:B22)</f>
        <v>63650</v>
      </c>
      <c r="C23" s="26">
        <f>SUM(C8:C22)</f>
        <v>63650</v>
      </c>
      <c r="D23" s="17"/>
      <c r="E23" s="22">
        <f>SUM(E8:E22)</f>
        <v>1600</v>
      </c>
      <c r="F23" s="19"/>
      <c r="G23" s="22">
        <f t="shared" ref="G23:M23" si="0">SUM(G8:G22)</f>
        <v>1600</v>
      </c>
      <c r="H23" s="22">
        <f t="shared" si="0"/>
        <v>63800</v>
      </c>
      <c r="I23" s="22">
        <f t="shared" si="0"/>
        <v>63800</v>
      </c>
      <c r="J23" s="19">
        <f t="shared" si="0"/>
        <v>24150</v>
      </c>
      <c r="K23" s="19">
        <f t="shared" si="0"/>
        <v>33900</v>
      </c>
      <c r="L23" s="19">
        <f t="shared" si="0"/>
        <v>39650</v>
      </c>
      <c r="M23" s="19">
        <f t="shared" si="0"/>
        <v>29900</v>
      </c>
    </row>
    <row r="24" spans="1:13" ht="16.5" thickTop="1">
      <c r="A24" t="s">
        <v>23</v>
      </c>
      <c r="B24" s="16"/>
      <c r="C24" s="16"/>
      <c r="E24" s="16"/>
      <c r="G24" s="16"/>
      <c r="H24" s="16"/>
      <c r="I24" s="16"/>
      <c r="J24" s="23">
        <f>K23-J23</f>
        <v>9750</v>
      </c>
      <c r="K24" s="16"/>
      <c r="L24" s="16"/>
      <c r="M24" s="23">
        <f>J24</f>
        <v>9750</v>
      </c>
    </row>
    <row r="25" spans="1:13" ht="16.5" thickBot="1">
      <c r="B25" s="16"/>
      <c r="C25" s="16"/>
      <c r="E25" s="16"/>
      <c r="G25" s="16"/>
      <c r="H25" s="16"/>
      <c r="I25" s="16"/>
      <c r="J25" s="24">
        <f>J23+J24</f>
        <v>33900</v>
      </c>
      <c r="K25" s="24">
        <f>K23+K24</f>
        <v>33900</v>
      </c>
      <c r="L25" s="24">
        <f>L23+L24</f>
        <v>39650</v>
      </c>
      <c r="M25" s="24">
        <f>M23+M24</f>
        <v>39650</v>
      </c>
    </row>
    <row r="26" spans="1:13" ht="13.5" thickTop="1">
      <c r="B26" s="16"/>
      <c r="C26" s="16"/>
    </row>
    <row r="27" spans="1:13" ht="15.75">
      <c r="B27" s="16"/>
      <c r="C27" s="16"/>
      <c r="E27" s="16"/>
      <c r="G27" s="16"/>
      <c r="H27" s="16"/>
      <c r="I27" s="16"/>
      <c r="J27" s="23"/>
      <c r="K27" s="16"/>
      <c r="L27" s="16"/>
      <c r="M27" s="23"/>
    </row>
    <row r="28" spans="1:13" ht="15.75">
      <c r="B28" s="16"/>
      <c r="C28" s="16"/>
      <c r="E28" s="16"/>
      <c r="G28" s="16"/>
      <c r="H28" s="16"/>
      <c r="I28" s="16"/>
      <c r="J28" s="23"/>
      <c r="K28" s="16"/>
      <c r="L28" s="16"/>
      <c r="M28" s="23"/>
    </row>
    <row r="29" spans="1:13" ht="15.75">
      <c r="B29" s="16"/>
      <c r="C29" s="16"/>
      <c r="E29" s="16"/>
      <c r="G29" s="16"/>
      <c r="H29" s="16"/>
      <c r="I29" s="16"/>
      <c r="J29" s="23"/>
      <c r="K29" s="16"/>
      <c r="L29" s="16"/>
      <c r="M29" s="23"/>
    </row>
    <row r="30" spans="1:13" ht="15.75">
      <c r="B30" s="16"/>
      <c r="C30" s="16"/>
      <c r="E30" s="16"/>
      <c r="G30" s="16"/>
      <c r="H30" s="16"/>
      <c r="I30" s="16"/>
      <c r="J30" s="23"/>
      <c r="K30" s="16"/>
      <c r="L30" s="16"/>
      <c r="M30" s="23"/>
    </row>
    <row r="31" spans="1:13" ht="15.75">
      <c r="B31" s="16"/>
      <c r="C31" s="16"/>
      <c r="E31" s="16"/>
      <c r="G31" s="16"/>
      <c r="H31" s="16"/>
      <c r="I31" s="16"/>
      <c r="J31" s="23"/>
      <c r="K31" s="16"/>
      <c r="L31" s="16"/>
      <c r="M31" s="23"/>
    </row>
  </sheetData>
  <phoneticPr fontId="7" type="noConversion"/>
  <printOptions gridLines="1"/>
  <pageMargins left="0.74" right="0.75" top="1" bottom="1" header="0.5" footer="0.5"/>
  <pageSetup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B850-2B3D-4B92-B5BD-874A0E86E271}">
  <dimension ref="A2:H27"/>
  <sheetViews>
    <sheetView workbookViewId="0">
      <selection activeCell="A27" sqref="A27"/>
    </sheetView>
  </sheetViews>
  <sheetFormatPr defaultRowHeight="15"/>
  <cols>
    <col min="1" max="6" width="9.140625" style="1"/>
    <col min="7" max="8" width="14.28515625" style="1" bestFit="1" customWidth="1"/>
    <col min="9" max="16384" width="9.140625" style="1"/>
  </cols>
  <sheetData>
    <row r="2" spans="1:8" ht="15.75">
      <c r="A2" s="28" t="s">
        <v>24</v>
      </c>
      <c r="B2" s="28"/>
      <c r="C2" s="28"/>
      <c r="D2" s="28"/>
      <c r="E2" s="28"/>
      <c r="F2" s="28"/>
      <c r="G2" s="28"/>
      <c r="H2" s="28"/>
    </row>
    <row r="3" spans="1:8" ht="15.75">
      <c r="A3" s="28" t="s">
        <v>25</v>
      </c>
      <c r="B3" s="28"/>
      <c r="C3" s="28"/>
      <c r="D3" s="28"/>
      <c r="E3" s="28"/>
      <c r="F3" s="28"/>
      <c r="G3" s="28"/>
      <c r="H3" s="28"/>
    </row>
    <row r="4" spans="1:8" ht="15.75">
      <c r="A4" s="31" t="s">
        <v>64</v>
      </c>
      <c r="B4" s="31"/>
      <c r="C4" s="31"/>
      <c r="D4" s="31"/>
      <c r="E4" s="31"/>
      <c r="F4" s="31"/>
      <c r="G4" s="31"/>
      <c r="H4" s="31"/>
    </row>
    <row r="6" spans="1:8">
      <c r="A6" s="1" t="s">
        <v>26</v>
      </c>
    </row>
    <row r="7" spans="1:8">
      <c r="B7" s="1" t="s">
        <v>17</v>
      </c>
      <c r="H7" s="3">
        <f>'WORKSHEET SOLUTION'!K17</f>
        <v>33900</v>
      </c>
    </row>
    <row r="8" spans="1:8">
      <c r="A8" s="1" t="s">
        <v>27</v>
      </c>
    </row>
    <row r="9" spans="1:8">
      <c r="B9" s="1" t="s">
        <v>28</v>
      </c>
      <c r="G9" s="3">
        <f>'WORKSHEET SOLUTION'!J19</f>
        <v>12000</v>
      </c>
    </row>
    <row r="10" spans="1:8">
      <c r="B10" s="1" t="s">
        <v>18</v>
      </c>
      <c r="G10" s="4">
        <f>'WORKSHEET SOLUTION'!J18</f>
        <v>9450</v>
      </c>
    </row>
    <row r="11" spans="1:8">
      <c r="B11" s="1" t="s">
        <v>29</v>
      </c>
      <c r="G11" s="5">
        <f>'WORKSHEET SOLUTION'!J22</f>
        <v>2000</v>
      </c>
    </row>
    <row r="12" spans="1:8">
      <c r="B12" s="1" t="s">
        <v>20</v>
      </c>
      <c r="G12" s="5">
        <f>'WORKSHEET SOLUTION'!J20</f>
        <v>550</v>
      </c>
    </row>
    <row r="13" spans="1:8">
      <c r="B13" s="1" t="s">
        <v>30</v>
      </c>
      <c r="G13" s="6">
        <f>'WORKSHEET SOLUTION'!J21</f>
        <v>150</v>
      </c>
    </row>
    <row r="14" spans="1:8">
      <c r="C14" s="1" t="s">
        <v>31</v>
      </c>
      <c r="H14" s="7">
        <f>SUM(G9:G13)</f>
        <v>24150</v>
      </c>
    </row>
    <row r="15" spans="1:8" ht="15.75" thickBot="1">
      <c r="A15" s="1" t="s">
        <v>23</v>
      </c>
      <c r="H15" s="27">
        <f>H7-H14</f>
        <v>9750</v>
      </c>
    </row>
    <row r="16" spans="1:8" ht="15.75" thickTop="1"/>
    <row r="18" spans="1:8" ht="15.75">
      <c r="A18" s="28" t="s">
        <v>24</v>
      </c>
      <c r="B18" s="28"/>
      <c r="C18" s="28"/>
      <c r="D18" s="28"/>
      <c r="E18" s="28"/>
      <c r="F18" s="28"/>
      <c r="G18" s="28"/>
      <c r="H18" s="28"/>
    </row>
    <row r="19" spans="1:8" ht="15.75">
      <c r="A19" s="28" t="s">
        <v>32</v>
      </c>
      <c r="B19" s="28"/>
      <c r="C19" s="28"/>
      <c r="D19" s="28"/>
      <c r="E19" s="28"/>
      <c r="F19" s="28"/>
      <c r="G19" s="28"/>
      <c r="H19" s="28"/>
    </row>
    <row r="20" spans="1:8" ht="15.75">
      <c r="A20" s="30" t="str">
        <f>A4</f>
        <v>FOR YEAR ENDED DECEMBER 31, 20X1</v>
      </c>
      <c r="B20" s="28"/>
      <c r="C20" s="28"/>
      <c r="D20" s="28"/>
      <c r="E20" s="28"/>
      <c r="F20" s="28"/>
      <c r="G20" s="28"/>
      <c r="H20" s="28"/>
    </row>
    <row r="22" spans="1:8">
      <c r="A22" s="1" t="s">
        <v>74</v>
      </c>
      <c r="H22" s="3">
        <f>'WORKSHEET SOLUTION'!M15</f>
        <v>24400</v>
      </c>
    </row>
    <row r="23" spans="1:8">
      <c r="A23" s="1" t="s">
        <v>23</v>
      </c>
      <c r="G23" s="3">
        <f>H15</f>
        <v>9750</v>
      </c>
    </row>
    <row r="24" spans="1:8">
      <c r="A24" s="1" t="s">
        <v>33</v>
      </c>
      <c r="G24" s="6">
        <f>'WORKSHEET SOLUTION'!L16</f>
        <v>10000</v>
      </c>
    </row>
    <row r="25" spans="1:8">
      <c r="A25" s="1" t="s">
        <v>34</v>
      </c>
      <c r="H25" s="5">
        <f>G23-G24</f>
        <v>-250</v>
      </c>
    </row>
    <row r="26" spans="1:8" ht="15.75" thickBot="1">
      <c r="A26" s="1" t="s">
        <v>75</v>
      </c>
      <c r="H26" s="27">
        <f>H22+H25</f>
        <v>24150</v>
      </c>
    </row>
    <row r="27" spans="1:8" ht="15.75" thickTop="1"/>
  </sheetData>
  <mergeCells count="6">
    <mergeCell ref="A19:H19"/>
    <mergeCell ref="A20:H20"/>
    <mergeCell ref="A2:H2"/>
    <mergeCell ref="A3:H3"/>
    <mergeCell ref="A4:H4"/>
    <mergeCell ref="A18:H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671F-A7C4-4212-8626-490818C49407}">
  <dimension ref="A1:I20"/>
  <sheetViews>
    <sheetView workbookViewId="0">
      <selection activeCell="A19" sqref="A19"/>
    </sheetView>
  </sheetViews>
  <sheetFormatPr defaultRowHeight="15"/>
  <cols>
    <col min="1" max="1" width="9.140625" style="1"/>
    <col min="2" max="2" width="12" style="1" bestFit="1" customWidth="1"/>
    <col min="3" max="6" width="9.140625" style="1"/>
    <col min="7" max="7" width="14.28515625" style="1" bestFit="1" customWidth="1"/>
    <col min="8" max="8" width="1.7109375" style="1" customWidth="1"/>
    <col min="9" max="9" width="14.28515625" style="1" bestFit="1" customWidth="1"/>
    <col min="10" max="16384" width="9.140625" style="1"/>
  </cols>
  <sheetData>
    <row r="1" spans="1:9" ht="15.75">
      <c r="A1" s="28" t="s">
        <v>24</v>
      </c>
      <c r="B1" s="28"/>
      <c r="C1" s="28"/>
      <c r="D1" s="28"/>
      <c r="E1" s="28"/>
      <c r="F1" s="28"/>
      <c r="G1" s="28"/>
      <c r="H1" s="28"/>
      <c r="I1" s="28"/>
    </row>
    <row r="2" spans="1:9" ht="15.75">
      <c r="A2" s="28" t="s">
        <v>35</v>
      </c>
      <c r="B2" s="28"/>
      <c r="C2" s="28"/>
      <c r="D2" s="28"/>
      <c r="E2" s="28"/>
      <c r="F2" s="28"/>
      <c r="G2" s="28"/>
      <c r="H2" s="28"/>
      <c r="I2" s="28"/>
    </row>
    <row r="3" spans="1:9" ht="15.75">
      <c r="A3" s="29" t="s">
        <v>65</v>
      </c>
      <c r="B3" s="29"/>
      <c r="C3" s="29"/>
      <c r="D3" s="29"/>
      <c r="E3" s="29"/>
      <c r="F3" s="29"/>
      <c r="G3" s="29"/>
      <c r="H3" s="29"/>
      <c r="I3" s="29"/>
    </row>
    <row r="5" spans="1:9" ht="15.75">
      <c r="A5" s="28" t="s">
        <v>36</v>
      </c>
      <c r="B5" s="28"/>
      <c r="C5" s="28"/>
      <c r="D5" s="28"/>
      <c r="E5" s="28"/>
      <c r="F5" s="28"/>
      <c r="G5" s="28"/>
      <c r="H5" s="28"/>
      <c r="I5" s="28"/>
    </row>
    <row r="6" spans="1:9">
      <c r="A6" s="1" t="s">
        <v>10</v>
      </c>
      <c r="G6" s="5"/>
      <c r="H6" s="5"/>
      <c r="I6" s="3">
        <f>'WORKSHEET SOLUTION'!L8</f>
        <v>5000</v>
      </c>
    </row>
    <row r="7" spans="1:9">
      <c r="A7" s="1" t="s">
        <v>11</v>
      </c>
      <c r="G7" s="5"/>
      <c r="H7" s="5"/>
      <c r="I7" s="5">
        <f>'WORKSHEET SOLUTION'!L9</f>
        <v>1600</v>
      </c>
    </row>
    <row r="8" spans="1:9">
      <c r="A8" s="1" t="s">
        <v>12</v>
      </c>
      <c r="G8" s="5"/>
      <c r="H8" s="5"/>
      <c r="I8" s="5">
        <f>'WORKSHEET SOLUTION'!L10</f>
        <v>350</v>
      </c>
    </row>
    <row r="9" spans="1:9">
      <c r="A9" s="1" t="s">
        <v>13</v>
      </c>
      <c r="G9" s="5"/>
      <c r="H9" s="5"/>
      <c r="I9" s="5">
        <f>'WORKSHEET SOLUTION'!L11</f>
        <v>2700</v>
      </c>
    </row>
    <row r="10" spans="1:9">
      <c r="A10" s="1" t="s">
        <v>14</v>
      </c>
      <c r="G10" s="3">
        <f>'WORKSHEET SOLUTION'!L12</f>
        <v>20000</v>
      </c>
      <c r="H10" s="3"/>
      <c r="I10" s="5"/>
    </row>
    <row r="11" spans="1:9">
      <c r="A11" s="1" t="s">
        <v>37</v>
      </c>
      <c r="G11" s="6">
        <f>'WORKSHEET SOLUTION'!M13</f>
        <v>150</v>
      </c>
      <c r="H11" s="7"/>
      <c r="I11" s="5">
        <f>G10-G11</f>
        <v>19850</v>
      </c>
    </row>
    <row r="12" spans="1:9" ht="15.75" thickBot="1">
      <c r="A12" s="1" t="s">
        <v>38</v>
      </c>
      <c r="I12" s="27">
        <f>SUM(I6:I11)</f>
        <v>29500</v>
      </c>
    </row>
    <row r="13" spans="1:9" ht="15.75" thickTop="1"/>
    <row r="14" spans="1:9" ht="15.75">
      <c r="A14" s="28" t="s">
        <v>39</v>
      </c>
      <c r="B14" s="28"/>
      <c r="C14" s="28"/>
      <c r="D14" s="28"/>
      <c r="E14" s="28"/>
      <c r="F14" s="28"/>
      <c r="G14" s="28"/>
      <c r="H14" s="28"/>
      <c r="I14" s="28"/>
    </row>
    <row r="15" spans="1:9">
      <c r="A15" s="1" t="s">
        <v>16</v>
      </c>
      <c r="G15" s="3"/>
      <c r="H15" s="3"/>
      <c r="I15" s="3">
        <f>'WORKSHEET SOLUTION'!M14</f>
        <v>5350</v>
      </c>
    </row>
    <row r="17" spans="1:9" ht="15.75">
      <c r="A17" s="28" t="s">
        <v>40</v>
      </c>
      <c r="B17" s="28"/>
      <c r="C17" s="28"/>
      <c r="D17" s="28"/>
      <c r="E17" s="28"/>
      <c r="F17" s="28"/>
      <c r="G17" s="28"/>
      <c r="H17" s="28"/>
      <c r="I17" s="28"/>
    </row>
    <row r="18" spans="1:9">
      <c r="A18" s="1" t="s">
        <v>72</v>
      </c>
      <c r="I18" s="5">
        <f>'INC STMT &amp; STMT OF OE SOLUTION'!H26</f>
        <v>24150</v>
      </c>
    </row>
    <row r="19" spans="1:9" ht="15.75" thickBot="1">
      <c r="A19" s="1" t="s">
        <v>41</v>
      </c>
      <c r="I19" s="27">
        <f>SUM(A15:I18)</f>
        <v>29500</v>
      </c>
    </row>
    <row r="20" spans="1:9" ht="15.75" thickTop="1"/>
  </sheetData>
  <mergeCells count="6">
    <mergeCell ref="A14:I14"/>
    <mergeCell ref="A17:I17"/>
    <mergeCell ref="A1:I1"/>
    <mergeCell ref="A2:I2"/>
    <mergeCell ref="A3:I3"/>
    <mergeCell ref="A5:I5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WORKSHEET</vt:lpstr>
      <vt:lpstr>WORKSHEET SOLUTION</vt:lpstr>
      <vt:lpstr>INC STMT &amp; STMT OF OE SOLUTION</vt:lpstr>
      <vt:lpstr>BAL SHEET SOLUTION</vt:lpstr>
      <vt:lpstr>WORKSHEET!Print_Area</vt:lpstr>
    </vt:vector>
  </TitlesOfParts>
  <Manager/>
  <Company>Cerritos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mfarina</dc:creator>
  <cp:keywords/>
  <dc:description/>
  <cp:lastModifiedBy>Mike Farina</cp:lastModifiedBy>
  <cp:revision/>
  <dcterms:created xsi:type="dcterms:W3CDTF">2000-07-18T22:53:31Z</dcterms:created>
  <dcterms:modified xsi:type="dcterms:W3CDTF">2025-07-20T19:34:28Z</dcterms:modified>
  <cp:category/>
  <cp:contentStatus/>
</cp:coreProperties>
</file>