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CT 100\"/>
    </mc:Choice>
  </mc:AlternateContent>
  <xr:revisionPtr revIDLastSave="0" documentId="13_ncr:1_{664A60F5-7CDF-49BA-83BA-188E03682587}" xr6:coauthVersionLast="45" xr6:coauthVersionMax="45" xr10:uidLastSave="{00000000-0000-0000-0000-000000000000}"/>
  <bookViews>
    <workbookView xWindow="-120" yWindow="-120" windowWidth="29040" windowHeight="15840" xr2:uid="{62A5B490-E016-4489-B120-4D77E676ECAC}"/>
  </bookViews>
  <sheets>
    <sheet name="P7.4B" sheetId="1" r:id="rId1"/>
    <sheet name="P7.6B" sheetId="2" r:id="rId2"/>
    <sheet name="P7.6B cont" sheetId="3" r:id="rId3"/>
    <sheet name="P8.2B" sheetId="4" r:id="rId4"/>
    <sheet name="P8.4B" sheetId="5" r:id="rId5"/>
    <sheet name="P9.1B" sheetId="6" r:id="rId6"/>
    <sheet name="P9.1B cont" sheetId="7" r:id="rId7"/>
    <sheet name="P9.4B" sheetId="8" r:id="rId8"/>
    <sheet name="P9.4B cont" sheetId="9" r:id="rId9"/>
    <sheet name="P9.5B" sheetId="10" r:id="rId10"/>
    <sheet name="P9.5B cont" sheetId="11" r:id="rId11"/>
    <sheet name="P9.6B" sheetId="12" r:id="rId12"/>
    <sheet name="P9.6B cont" sheetId="13" r:id="rId13"/>
    <sheet name="P10.1B" sheetId="14" r:id="rId14"/>
    <sheet name="P10.1B cont" sheetId="15" r:id="rId15"/>
    <sheet name="P11.1B" sheetId="16" r:id="rId16"/>
    <sheet name="P11.1B cont" sheetId="17" r:id="rId17"/>
    <sheet name="P11.6B" sheetId="18" r:id="rId18"/>
    <sheet name="P11.6B cont" sheetId="19" r:id="rId19"/>
    <sheet name="P12.1B" sheetId="20" r:id="rId20"/>
    <sheet name="P12.1B cont" sheetId="21" r:id="rId21"/>
    <sheet name="P12.6B" sheetId="22" r:id="rId22"/>
    <sheet name="P13.1B" sheetId="23" r:id="rId23"/>
    <sheet name="P13.1B cont" sheetId="24" r:id="rId24"/>
    <sheet name="P13.1B cont2" sheetId="25" r:id="rId25"/>
    <sheet name="P13.1B cont3" sheetId="26" r:id="rId26"/>
    <sheet name="P13.1B cont4" sheetId="27" r:id="rId27"/>
    <sheet name="P13.3B" sheetId="28" r:id="rId28"/>
    <sheet name="P13.3B cont" sheetId="29" r:id="rId29"/>
    <sheet name="Sheet30" sheetId="30" r:id="rId30"/>
  </sheets>
  <externalReferences>
    <externalReference r:id="rId31"/>
    <externalReference r:id="rId32"/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9" l="1"/>
  <c r="H38" i="29"/>
  <c r="H37" i="29"/>
  <c r="H36" i="29"/>
  <c r="H35" i="29"/>
  <c r="H34" i="29"/>
  <c r="H33" i="29"/>
  <c r="I40" i="29" s="1"/>
  <c r="F28" i="29"/>
  <c r="F27" i="29"/>
  <c r="H28" i="29" s="1"/>
  <c r="H26" i="29"/>
  <c r="I29" i="29" s="1"/>
  <c r="F26" i="29"/>
  <c r="F25" i="29"/>
  <c r="H22" i="29"/>
  <c r="H21" i="29"/>
  <c r="H20" i="29"/>
  <c r="H19" i="29"/>
  <c r="H18" i="29"/>
  <c r="I23" i="29" s="1"/>
  <c r="H9" i="29"/>
  <c r="I10" i="29" s="1"/>
  <c r="H8" i="29"/>
  <c r="I7" i="29"/>
  <c r="I11" i="29" s="1"/>
  <c r="I42" i="29" s="1"/>
  <c r="A3" i="29"/>
  <c r="A13" i="29" s="1"/>
  <c r="H36" i="28"/>
  <c r="H34" i="28"/>
  <c r="I37" i="28" s="1"/>
  <c r="H30" i="28"/>
  <c r="H29" i="28"/>
  <c r="H28" i="28"/>
  <c r="H27" i="28"/>
  <c r="H26" i="28"/>
  <c r="H25" i="28"/>
  <c r="H24" i="28"/>
  <c r="I31" i="28" s="1"/>
  <c r="H20" i="28"/>
  <c r="G16" i="28"/>
  <c r="G15" i="28"/>
  <c r="H17" i="28" s="1"/>
  <c r="G14" i="28"/>
  <c r="G13" i="28"/>
  <c r="H12" i="28"/>
  <c r="I10" i="28"/>
  <c r="I9" i="28"/>
  <c r="I8" i="28"/>
  <c r="A3" i="28"/>
  <c r="A3" i="27"/>
  <c r="A3" i="26"/>
  <c r="A3" i="25"/>
  <c r="A3" i="24"/>
  <c r="I43" i="29" l="1"/>
  <c r="I30" i="29"/>
  <c r="H18" i="28"/>
  <c r="I21" i="28" s="1"/>
  <c r="I22" i="28" s="1"/>
  <c r="I32" i="28" s="1"/>
  <c r="I38" i="28" s="1"/>
  <c r="V8" i="21" l="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C20" i="20"/>
  <c r="C24" i="20" s="1"/>
  <c r="C28" i="20" s="1"/>
  <c r="C32" i="20" s="1"/>
  <c r="C16" i="20"/>
  <c r="Q28" i="18" l="1"/>
  <c r="Q30" i="18" s="1"/>
  <c r="Q8" i="18"/>
  <c r="P8" i="16"/>
  <c r="P7" i="16"/>
  <c r="P6" i="16"/>
  <c r="P5" i="16"/>
  <c r="P9" i="16" s="1"/>
  <c r="W5" i="15" l="1"/>
  <c r="W6" i="15" s="1"/>
  <c r="W8" i="15" s="1"/>
  <c r="T5" i="14"/>
  <c r="H10" i="14" s="1"/>
  <c r="H13" i="14" l="1"/>
  <c r="H12" i="14"/>
  <c r="Q60" i="4" l="1"/>
  <c r="Q61" i="4" s="1"/>
  <c r="Q62" i="4" s="1"/>
  <c r="Q63" i="4" s="1"/>
  <c r="Q64" i="4" s="1"/>
  <c r="Q65" i="4" s="1"/>
  <c r="Q66" i="4" s="1"/>
  <c r="Q67" i="4" s="1"/>
  <c r="Q68" i="4" s="1"/>
  <c r="Q69" i="4" s="1"/>
  <c r="Q70" i="4" s="1"/>
  <c r="Q71" i="4" s="1"/>
  <c r="B60" i="4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Q25" i="4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Q24" i="4"/>
  <c r="B24" i="4"/>
  <c r="B40" i="2" l="1"/>
  <c r="B41" i="2" s="1"/>
  <c r="Q41" i="2" l="1"/>
  <c r="B42" i="2"/>
  <c r="Q40" i="2"/>
  <c r="B43" i="2" l="1"/>
  <c r="Q42" i="2"/>
  <c r="Q43" i="2" l="1"/>
  <c r="B44" i="2"/>
  <c r="B45" i="2" l="1"/>
  <c r="Q44" i="2"/>
  <c r="Q45" i="2" l="1"/>
  <c r="B46" i="2"/>
  <c r="B47" i="2" l="1"/>
  <c r="Q46" i="2"/>
  <c r="Q47" i="2" l="1"/>
  <c r="B48" i="2"/>
  <c r="B49" i="2" l="1"/>
  <c r="Q48" i="2"/>
  <c r="Q49" i="2" l="1"/>
  <c r="B50" i="2"/>
  <c r="B51" i="2" l="1"/>
  <c r="Q50" i="2"/>
  <c r="Q51" i="2" l="1"/>
  <c r="B52" i="2"/>
  <c r="B53" i="2" l="1"/>
  <c r="Q52" i="2"/>
  <c r="Q53" i="2" l="1"/>
  <c r="B54" i="2"/>
  <c r="B55" i="2" l="1"/>
  <c r="Q54" i="2"/>
  <c r="Q55" i="2" l="1"/>
  <c r="B56" i="2"/>
  <c r="B57" i="2" l="1"/>
  <c r="Q56" i="2"/>
  <c r="Q57" i="2" l="1"/>
  <c r="B58" i="2"/>
  <c r="B59" i="2" l="1"/>
  <c r="Q58" i="2"/>
  <c r="Q59" i="2" l="1"/>
  <c r="B60" i="2"/>
  <c r="B61" i="2" l="1"/>
  <c r="Q60" i="2"/>
  <c r="Q61" i="2" l="1"/>
  <c r="B62" i="2"/>
  <c r="B63" i="2" l="1"/>
  <c r="Q62" i="2"/>
  <c r="Q63" i="2" l="1"/>
  <c r="B64" i="2"/>
  <c r="B65" i="2" l="1"/>
  <c r="Q64" i="2"/>
  <c r="Q65" i="2" l="1"/>
  <c r="B66" i="2"/>
  <c r="B67" i="2" l="1"/>
  <c r="Q67" i="2" s="1"/>
  <c r="Q66" i="2"/>
</calcChain>
</file>

<file path=xl/sharedStrings.xml><?xml version="1.0" encoding="utf-8"?>
<sst xmlns="http://schemas.openxmlformats.org/spreadsheetml/2006/main" count="1558" uniqueCount="583">
  <si>
    <t>PROBLEM 7.4B</t>
  </si>
  <si>
    <t>GENERAL JOURNAL</t>
  </si>
  <si>
    <t>PAGE</t>
  </si>
  <si>
    <t>DATE</t>
  </si>
  <si>
    <t>DESCRIPTION</t>
  </si>
  <si>
    <t>Post Ref.</t>
  </si>
  <si>
    <t>DEBIT</t>
  </si>
  <si>
    <t>CREDIT</t>
  </si>
  <si>
    <t>20X1</t>
  </si>
  <si>
    <t>May</t>
  </si>
  <si>
    <t>Accounts Receivable/Annie’s Flowers</t>
  </si>
  <si>
    <r>
      <t xml:space="preserve">111 </t>
    </r>
    <r>
      <rPr>
        <b/>
        <vertAlign val="subscript"/>
        <sz val="11"/>
        <rFont val="Times New Roman"/>
        <family val="1"/>
      </rPr>
      <t>✔</t>
    </r>
  </si>
  <si>
    <t>00</t>
  </si>
  <si>
    <t xml:space="preserve">   Sales</t>
  </si>
  <si>
    <t xml:space="preserve">     Sold floral arrangements on credit to Annie’s</t>
  </si>
  <si>
    <t xml:space="preserve">     Flowers,  Invoice 9312, 2/10, n/30</t>
  </si>
  <si>
    <t>Sales Discounts</t>
  </si>
  <si>
    <t>Cash</t>
  </si>
  <si>
    <t xml:space="preserve">   Accounts Receivable/Orange County Florist</t>
  </si>
  <si>
    <t xml:space="preserve">     Received payment on account from</t>
  </si>
  <si>
    <t xml:space="preserve">     Orange County Florist, Invoice 9299</t>
  </si>
  <si>
    <t xml:space="preserve">     Sold merchandise for cash to a new customer</t>
  </si>
  <si>
    <t>Sales Returns and Allowances</t>
  </si>
  <si>
    <t xml:space="preserve">   Cash</t>
  </si>
  <si>
    <t xml:space="preserve">     Issued cash refund for merchandise sold on May 6</t>
  </si>
  <si>
    <t>Accounts Receivable/Rosa’s Flowers and Gifts</t>
  </si>
  <si>
    <t xml:space="preserve">     Sold floral arrangements on credit to Rosa’s</t>
  </si>
  <si>
    <t xml:space="preserve">     Flowers and Gifts, Invoice 9313, 2/10, n/30</t>
  </si>
  <si>
    <t>Sales Discounts ($450 * 2%)</t>
  </si>
  <si>
    <t>Cash ($450 - $9)</t>
  </si>
  <si>
    <t xml:space="preserve">   Accounts Receivable/Annie’s Flowers</t>
  </si>
  <si>
    <t xml:space="preserve">     Received payment on account from Annie’s</t>
  </si>
  <si>
    <t xml:space="preserve">     Flowers, Invoice 9312</t>
  </si>
  <si>
    <t xml:space="preserve">   Accounts Receivable/Rosa’s Flowers and Gifts</t>
  </si>
  <si>
    <t xml:space="preserve">     Issued allowance due to withered flowers,</t>
  </si>
  <si>
    <t xml:space="preserve">     Credit Memorandum 109; original sale made on</t>
  </si>
  <si>
    <t xml:space="preserve">     Invoice 9313, May 8, to Rosa’s Flowers and Gifts</t>
  </si>
  <si>
    <t>PROBLEM 7.4B (continued)</t>
  </si>
  <si>
    <t>Sales Discounts (($1,500 - $200) * 2%))</t>
  </si>
  <si>
    <t>Cash ($1,500 - $200 - $26)</t>
  </si>
  <si>
    <t>Received payment on account from</t>
  </si>
  <si>
    <t>Rosa’s Flowers and Gifts, Invoice 9313</t>
  </si>
  <si>
    <t>Accounts Receivable/White Lily Florists, Inc</t>
  </si>
  <si>
    <t>Received payment on account from White Lily</t>
  </si>
  <si>
    <t>Florists, Inc.  Invoice 9279</t>
  </si>
  <si>
    <t>Accounts Receivable/Grand Party Supply</t>
  </si>
  <si>
    <t>Sales</t>
  </si>
  <si>
    <t>Sold table arrangements on credit to Grand Party</t>
  </si>
  <si>
    <t>Supply, Invoice 9314, 2/10, n/30</t>
  </si>
  <si>
    <t>Accounts Receivable/Miyata Floral Designs</t>
  </si>
  <si>
    <t>Sold roses on credit to Miyata Floral Designs,</t>
  </si>
  <si>
    <t>Invoice 9315, 2/10, n/30</t>
  </si>
  <si>
    <t>Accounts Receivable/Cancino’s Flower Shop</t>
  </si>
  <si>
    <t>Sold potted plants on credit to Cancino’s Flower</t>
  </si>
  <si>
    <t>Shop, Invoice 9316, 2/10, n/30</t>
  </si>
  <si>
    <t>Accept a return of damaged roses and issued</t>
  </si>
  <si>
    <t>Credit Memorandum 110 to Miyata Floral Designs.</t>
  </si>
  <si>
    <t>Original sale made on Invoice 9315, May 24</t>
  </si>
  <si>
    <t>Sales Discounts ($580 * 2%)</t>
  </si>
  <si>
    <t>60</t>
  </si>
  <si>
    <t>Cash ($580 - $11.60)</t>
  </si>
  <si>
    <t>40</t>
  </si>
  <si>
    <t>Received payments on account, Invoice 9314</t>
  </si>
  <si>
    <t>Accounts Receivable/White Lily Flowers, Inc.</t>
  </si>
  <si>
    <t>Sold plants on credit to White Lily Flowers, Inc.,</t>
  </si>
  <si>
    <t>Invoice 9317, 2/10, n/30</t>
  </si>
  <si>
    <t>Analyze: The amount of the discount taken by Annie's Flowers on May 10 was $9.00.</t>
  </si>
  <si>
    <t>PROBLEM 7.6B</t>
  </si>
  <si>
    <t>June</t>
  </si>
  <si>
    <t>Accounts Receivable/Sonoma Country Kitchens</t>
  </si>
  <si>
    <t>Sales [$9,000 - ($9,000 × 20%)]</t>
  </si>
  <si>
    <t>Sold crystal goods on credit to Sonoma Country</t>
  </si>
  <si>
    <t>Kitchens, a wholesale customer, Invoice 6920, n/15</t>
  </si>
  <si>
    <t>Cash ($10,200 + $816)</t>
  </si>
  <si>
    <t>Sales Tax Payable ($10,200 × 8%)</t>
  </si>
  <si>
    <t>Record cash sales, June 1 - 15</t>
  </si>
  <si>
    <t>Credit Card Expense ($14,200 + $1,136) × 3%</t>
  </si>
  <si>
    <t>08</t>
  </si>
  <si>
    <t>Cash ($14,200 + $1,136 - $460.08)</t>
  </si>
  <si>
    <t>92</t>
  </si>
  <si>
    <t>Sales Tax Payable ($14,200 × 8%)</t>
  </si>
  <si>
    <t>Record credit card sales, June 1 - 15</t>
  </si>
  <si>
    <t>Received payment on account, Invoice 6920</t>
  </si>
  <si>
    <t>Accounts Receivable/American Express</t>
  </si>
  <si>
    <t>Sales Tax Payable ($9,000 × 8%)</t>
  </si>
  <si>
    <t>Sold merchandise to customers using</t>
  </si>
  <si>
    <t>American Express</t>
  </si>
  <si>
    <t>Accounts Receivable/Victorian Decadence</t>
  </si>
  <si>
    <t>Sales [$18,000 - ($18,000 × 40%)]</t>
  </si>
  <si>
    <t>Sold a set of brass serving trays on credit to</t>
  </si>
  <si>
    <t>Victorian Decadence, a wholesale customer,</t>
  </si>
  <si>
    <t>Invoice 6921, n/15</t>
  </si>
  <si>
    <t>Credit Card Expense ($9,720 × 4%)</t>
  </si>
  <si>
    <t>80</t>
  </si>
  <si>
    <t>Cash ($9,720 - $388.80)</t>
  </si>
  <si>
    <t>20</t>
  </si>
  <si>
    <t>Received payment from American Express for</t>
  </si>
  <si>
    <t>amount billed on June 16</t>
  </si>
  <si>
    <t>Received payment on account, Invoice 6921</t>
  </si>
  <si>
    <t>Cash ($9,550 + $764)</t>
  </si>
  <si>
    <t>Sales Tax Payable ($9,550 × 8%)</t>
  </si>
  <si>
    <t>Record cash sales, June 16 - 30</t>
  </si>
  <si>
    <t>Credit Card Expense ($11,700 + $936) × 3%</t>
  </si>
  <si>
    <t>Cash ($11,700 + $936 - $379.08)</t>
  </si>
  <si>
    <t>Sales Tax Payable ($11,700 × 8%)</t>
  </si>
  <si>
    <t>Record credit card sales, June 16 - 30</t>
  </si>
  <si>
    <t>Sales Tax Payable ($18,100 × 8%)</t>
  </si>
  <si>
    <t>PROBLEM 7.6B (continued)</t>
  </si>
  <si>
    <t>GENERAL LEDGER</t>
  </si>
  <si>
    <r>
      <t xml:space="preserve">ACCOUNT  </t>
    </r>
    <r>
      <rPr>
        <b/>
        <sz val="11"/>
        <rFont val="Times New Roman"/>
        <family val="1"/>
      </rPr>
      <t xml:space="preserve"> Cash</t>
    </r>
  </si>
  <si>
    <t>ACCOUNT NO.</t>
  </si>
  <si>
    <t>BALANCE</t>
  </si>
  <si>
    <t>Balance</t>
  </si>
  <si>
    <t>✔</t>
  </si>
  <si>
    <t>J15</t>
  </si>
  <si>
    <t>J16</t>
  </si>
  <si>
    <t>12</t>
  </si>
  <si>
    <t>04</t>
  </si>
  <si>
    <r>
      <t xml:space="preserve">ACCOUNT   </t>
    </r>
    <r>
      <rPr>
        <b/>
        <sz val="11"/>
        <rFont val="Times New Roman"/>
        <family val="1"/>
      </rPr>
      <t>Accounts Receivable</t>
    </r>
  </si>
  <si>
    <t>-</t>
  </si>
  <si>
    <r>
      <t xml:space="preserve">ACCOUNT   </t>
    </r>
    <r>
      <rPr>
        <b/>
        <sz val="11"/>
        <rFont val="Times New Roman"/>
        <family val="1"/>
      </rPr>
      <t>Sales Tax Payable</t>
    </r>
  </si>
  <si>
    <r>
      <t xml:space="preserve">ACCOUNT  </t>
    </r>
    <r>
      <rPr>
        <b/>
        <sz val="11"/>
        <rFont val="Times New Roman"/>
        <family val="1"/>
      </rPr>
      <t xml:space="preserve"> Sales</t>
    </r>
  </si>
  <si>
    <r>
      <t xml:space="preserve">ACCOUNT   </t>
    </r>
    <r>
      <rPr>
        <b/>
        <sz val="11"/>
        <rFont val="Times New Roman"/>
        <family val="1"/>
      </rPr>
      <t xml:space="preserve">Credit Card Expense </t>
    </r>
  </si>
  <si>
    <t>88</t>
  </si>
  <si>
    <t>96</t>
  </si>
  <si>
    <t>Analyze: The total credit card expense incurred in June is $1,227.96.</t>
  </si>
  <si>
    <t>PROBLEM 8.2B</t>
  </si>
  <si>
    <t xml:space="preserve">
DEBIT</t>
  </si>
  <si>
    <t xml:space="preserve">
CREDIT</t>
  </si>
  <si>
    <t>April</t>
  </si>
  <si>
    <t>Purchases</t>
  </si>
  <si>
    <t>Freight In</t>
  </si>
  <si>
    <t>Accounts Payable/Packing and Mailing Center</t>
  </si>
  <si>
    <r>
      <t>201</t>
    </r>
    <r>
      <rPr>
        <b/>
        <vertAlign val="subscript"/>
        <sz val="11"/>
        <rFont val="Wingdings"/>
        <charset val="2"/>
      </rPr>
      <t>ü</t>
    </r>
  </si>
  <si>
    <t>Purchased copy paper on account,</t>
  </si>
  <si>
    <t>Invoice 3772, n/30</t>
  </si>
  <si>
    <t>Accounts Payable/Special Occasion Cards</t>
  </si>
  <si>
    <t>Purchased gift cards on account,</t>
  </si>
  <si>
    <t>Invoice 9516, terms 1/10, n/30</t>
  </si>
  <si>
    <t>Purchases Returns and Allowances</t>
  </si>
  <si>
    <t>Received Credit Memorandum 155 for</t>
  </si>
  <si>
    <t xml:space="preserve">water-damaged copy paper purchased on April 2, </t>
  </si>
  <si>
    <t xml:space="preserve">       Invoice 3772   </t>
  </si>
  <si>
    <t xml:space="preserve">   Accounts Payable/Victoria's Cards &amp; Novelties</t>
  </si>
  <si>
    <t>Purchased novelty items on account,</t>
  </si>
  <si>
    <t>Invoice 4901, n/30</t>
  </si>
  <si>
    <t>Purchases Discounts ($1,500 x 1%)</t>
  </si>
  <si>
    <t>Cash ($1,500 - $15)</t>
  </si>
  <si>
    <t>Paid amount due on Invoice 9516,</t>
  </si>
  <si>
    <t>Check 105</t>
  </si>
  <si>
    <t>Accounts Payable/Victoria's Cards &amp; Novelties</t>
  </si>
  <si>
    <t>Purchased cards on account, Invoice 4921,</t>
  </si>
  <si>
    <t>n/30</t>
  </si>
  <si>
    <t>PROBLEM 8.2B (continued)</t>
  </si>
  <si>
    <t>Accounts Payable/Business Forms, Inc.</t>
  </si>
  <si>
    <t>Purchased forms on account, Invoice 2020, n/30</t>
  </si>
  <si>
    <t>Received Credit Memorandum 225 for return of</t>
  </si>
  <si>
    <t>defective cards originally purchased on April 22,</t>
  </si>
  <si>
    <t xml:space="preserve">       Invoice 4921</t>
  </si>
  <si>
    <t>Purchased toner and other office supplies on account,</t>
  </si>
  <si>
    <t>Invoice 2029, n/30</t>
  </si>
  <si>
    <t>Cash ($2,600 - $250)</t>
  </si>
  <si>
    <t>Paid amount due on Invoice 3772 less</t>
  </si>
  <si>
    <t>return of April 9, Check 111</t>
  </si>
  <si>
    <t>Analyze: The cost per card was $1.60 ($800 ÷ 500 cards).</t>
  </si>
  <si>
    <t>PROBLEM 8.4B</t>
  </si>
  <si>
    <t>Aug.</t>
  </si>
  <si>
    <t>Purchased merchandise, Check 101</t>
  </si>
  <si>
    <t>Accounts Payable/Brown Dental Corporation</t>
  </si>
  <si>
    <t>Purchased merchandise on account,</t>
  </si>
  <si>
    <t>Invoice 866, terms 1/10, n/30</t>
  </si>
  <si>
    <t>Accounts Payable/Dental Concepts</t>
  </si>
  <si>
    <t>Invoice 2111, terms 2/10, n/30</t>
  </si>
  <si>
    <t>Purchases Discounts ($2,200 x 1%)</t>
  </si>
  <si>
    <t>Cash ($2,200 - $22)</t>
  </si>
  <si>
    <t>Paid amount due on Invoice 866,</t>
  </si>
  <si>
    <t>Check 102</t>
  </si>
  <si>
    <t>Received Credit Memorandum 272 for return</t>
  </si>
  <si>
    <t>of damaged merchandise purchased on August 5</t>
  </si>
  <si>
    <t>Invoice 898, terms 1/10, n/30</t>
  </si>
  <si>
    <t>PROBLEM 8.4B (continued)</t>
  </si>
  <si>
    <t>Accounts Payable/Dental Concepts ($4,000 - $300)</t>
  </si>
  <si>
    <t>Purchases Discounts ($3,700 x 2%)</t>
  </si>
  <si>
    <t>Paid amount owed on Invoice 2111, less</t>
  </si>
  <si>
    <t>return of August 10, Check 103</t>
  </si>
  <si>
    <t>Accounts Payable/Surgical Supplies</t>
  </si>
  <si>
    <t>Invoice 1902, terms n/30</t>
  </si>
  <si>
    <t>$4,000 - ($4,000 x 20%) = $3,200</t>
  </si>
  <si>
    <t>$3,200 - ($3,200 x 10%) = $2,880</t>
  </si>
  <si>
    <t>Purchased merchandise, Check 104</t>
  </si>
  <si>
    <t>Received cash for return of defective merchandise</t>
  </si>
  <si>
    <t>purchased August 20</t>
  </si>
  <si>
    <t>Invoice 2285, terms 2/10, n/30</t>
  </si>
  <si>
    <r>
      <t xml:space="preserve">Analyze: 2.5% ($100 </t>
    </r>
    <r>
      <rPr>
        <sz val="11"/>
        <rFont val="Arial"/>
        <family val="2"/>
      </rPr>
      <t xml:space="preserve">÷ </t>
    </r>
    <r>
      <rPr>
        <sz val="11"/>
        <rFont val="Times New Roman"/>
        <family val="1"/>
      </rPr>
      <t>$4,000).</t>
    </r>
  </si>
  <si>
    <t>PROBLEM 9.1B</t>
  </si>
  <si>
    <t>Cash Short or Over</t>
  </si>
  <si>
    <t xml:space="preserve"> </t>
  </si>
  <si>
    <t>PROBLEM 9.1B (continued)</t>
  </si>
  <si>
    <t>ACCOUNT   Cash Short or Over</t>
  </si>
  <si>
    <t>J1</t>
  </si>
  <si>
    <t>Analyze: The $3 credit balance in Cash Short or Over will be reported as revenue on the Income Statement.</t>
  </si>
  <si>
    <t>PROBLEM 9.4B</t>
  </si>
  <si>
    <t>Northwest Appliances</t>
  </si>
  <si>
    <t>Bank Reconciliation Statement</t>
  </si>
  <si>
    <t>July 31, 20X1</t>
  </si>
  <si>
    <t>Balance on bank statement</t>
  </si>
  <si>
    <t>03</t>
  </si>
  <si>
    <t>Additions:</t>
  </si>
  <si>
    <t>Deposit of July 31 in transit</t>
  </si>
  <si>
    <t>07</t>
  </si>
  <si>
    <t>10</t>
  </si>
  <si>
    <t>Deductions for outstanding checks:</t>
  </si>
  <si>
    <t>Check 533</t>
  </si>
  <si>
    <t>95</t>
  </si>
  <si>
    <t>Check 535</t>
  </si>
  <si>
    <t>50</t>
  </si>
  <si>
    <t>Check 537</t>
  </si>
  <si>
    <t>Total outstanding checks</t>
  </si>
  <si>
    <t>85</t>
  </si>
  <si>
    <t>Adjusted bank balance</t>
  </si>
  <si>
    <t>Balance in books</t>
  </si>
  <si>
    <t>Note receivable collected by bank</t>
  </si>
  <si>
    <t>Interest on note receivable</t>
  </si>
  <si>
    <t>59</t>
  </si>
  <si>
    <t>Deductions:</t>
  </si>
  <si>
    <t>NSF check from Bob Walker</t>
  </si>
  <si>
    <t>Bank service charge</t>
  </si>
  <si>
    <t>34</t>
  </si>
  <si>
    <t>Adjusted book balance</t>
  </si>
  <si>
    <t>`</t>
  </si>
  <si>
    <t>PROBLEM 9.4B  (continued)</t>
  </si>
  <si>
    <t>POST.
REF.</t>
  </si>
  <si>
    <t>July</t>
  </si>
  <si>
    <t>Notes Receivable</t>
  </si>
  <si>
    <t>Interest Income</t>
  </si>
  <si>
    <t>To record receipt of amount due on note</t>
  </si>
  <si>
    <t>plus interest collected</t>
  </si>
  <si>
    <t>Accounts Receivable/Bob Walker</t>
  </si>
  <si>
    <t>To record NSF check returned by bank</t>
  </si>
  <si>
    <t>Bank Fees Expense</t>
  </si>
  <si>
    <t>To record bank service charge for July</t>
  </si>
  <si>
    <t>Analyze:</t>
  </si>
  <si>
    <t>After all journal entries have been posted, the balance in the Cash account is $10,316.25.</t>
  </si>
  <si>
    <t>PROBLEM 9.5B</t>
  </si>
  <si>
    <t>Awesome Dudes Moving Corporation</t>
  </si>
  <si>
    <t>February 28, 20X1</t>
  </si>
  <si>
    <t>Check 1301 dated February 18 was recorded as $382;</t>
  </si>
  <si>
    <t>check was actually written for $238</t>
  </si>
  <si>
    <t>Check 1322 dated February 24 was recorded as $604;</t>
  </si>
  <si>
    <t>check was actually written for $640</t>
  </si>
  <si>
    <t>PROBLEM 9.5B (continued)</t>
  </si>
  <si>
    <t>Feb.</t>
  </si>
  <si>
    <t xml:space="preserve">   Hauling Expense</t>
  </si>
  <si>
    <t xml:space="preserve">     To correct error in entry for check 1301</t>
  </si>
  <si>
    <t xml:space="preserve">     of February 18</t>
  </si>
  <si>
    <t>Telephone Expense</t>
  </si>
  <si>
    <t xml:space="preserve">     To correct error in entry for check 1322</t>
  </si>
  <si>
    <t xml:space="preserve">     of February 24</t>
  </si>
  <si>
    <t>Analyze: The net change to the Cash account was an increase of $108 ($144 - $36).</t>
  </si>
  <si>
    <t>PROBLEM 9.6B</t>
  </si>
  <si>
    <t>Classic Appliances</t>
  </si>
  <si>
    <t>Bank Reconciliation</t>
  </si>
  <si>
    <t>November 30, 20X1</t>
  </si>
  <si>
    <t>Balance on Bank Statement</t>
  </si>
  <si>
    <t>Deposit of November 30 in transit</t>
  </si>
  <si>
    <t xml:space="preserve">Deductions: </t>
  </si>
  <si>
    <t xml:space="preserve">        Deductions for outstanding checks:</t>
  </si>
  <si>
    <t>Check 4129</t>
  </si>
  <si>
    <t>Check 4130</t>
  </si>
  <si>
    <t xml:space="preserve">        Check 4122 written for $1,300, paid by bank as $1,100</t>
  </si>
  <si>
    <t>Adjusted Bank Balance</t>
  </si>
  <si>
    <t>Balance in Books</t>
  </si>
  <si>
    <t>EFT received on account from Bella Cucina</t>
  </si>
  <si>
    <t>Check 4125 written for $890; incorrectly recorded as $980</t>
  </si>
  <si>
    <t>Online payment on November 30 to ClearComm</t>
  </si>
  <si>
    <t>PROBLEM 9.6B  (continued)</t>
  </si>
  <si>
    <t>Nov.</t>
  </si>
  <si>
    <t xml:space="preserve">     Accounts Receivable/Bella Cucina</t>
  </si>
  <si>
    <t xml:space="preserve">EFT received on account from Bella </t>
  </si>
  <si>
    <t>Cucine</t>
  </si>
  <si>
    <t>Cucina</t>
  </si>
  <si>
    <t xml:space="preserve">     Equipment</t>
  </si>
  <si>
    <t xml:space="preserve">        </t>
  </si>
  <si>
    <t>To correct error for Check 4125</t>
  </si>
  <si>
    <t xml:space="preserve">     Cash</t>
  </si>
  <si>
    <t>To record online payment to ClearComm</t>
  </si>
  <si>
    <t>Analyze: The journal entries recorded as a result of the bank reconciliation decreased total</t>
  </si>
  <si>
    <t xml:space="preserve"> assets by $923.</t>
  </si>
  <si>
    <t>PROBLEM 10.1B</t>
  </si>
  <si>
    <t>1.</t>
  </si>
  <si>
    <t>EMPLOYEE NO.</t>
  </si>
  <si>
    <t>REGULAR
HOURS,
HOURLY RATE</t>
  </si>
  <si>
    <t>HOURS
WORKED</t>
  </si>
  <si>
    <t>REGULAR TIME
EARNINGS</t>
  </si>
  <si>
    <t>OVERTIME PREMIUM
EARNINGS</t>
  </si>
  <si>
    <t>GROSS EARNINGS</t>
  </si>
  <si>
    <t>Alan Johnson</t>
    <phoneticPr fontId="0" type="noConversion"/>
  </si>
  <si>
    <t>Gross Pay</t>
  </si>
  <si>
    <t>Less:</t>
  </si>
  <si>
    <t>Social Security Tax</t>
  </si>
  <si>
    <t>Medicare Tax</t>
  </si>
  <si>
    <t>Income Tax Withholding</t>
  </si>
  <si>
    <t>Health Insurance</t>
  </si>
  <si>
    <t>Credit Union Savings</t>
  </si>
  <si>
    <t>Net Pay</t>
  </si>
  <si>
    <t>2.</t>
  </si>
  <si>
    <t xml:space="preserve">  PAGE</t>
  </si>
  <si>
    <t>20X1</t>
    <phoneticPr fontId="0" type="noConversion"/>
  </si>
  <si>
    <t>Dec.</t>
  </si>
  <si>
    <t>Salaries Payable</t>
  </si>
  <si>
    <t>Issued check for weekly payroll</t>
  </si>
  <si>
    <t>PROBLEM 10.1B (continued)</t>
  </si>
  <si>
    <t>Cumulative earnings, prior to December 31 payroll</t>
  </si>
  <si>
    <t>Add: gross pay for week ending December 31</t>
  </si>
  <si>
    <t>Gross pay for the year</t>
  </si>
  <si>
    <t>Less: regular pay (40 hrs. X 52 weeks X $14.00)</t>
    <phoneticPr fontId="0" type="noConversion"/>
  </si>
  <si>
    <t>Overtime pay for the year</t>
  </si>
  <si>
    <t>Alan earned overtime pay of $868.00, calculated as follows:</t>
  </si>
  <si>
    <t>PROBLEM 11.1B</t>
  </si>
  <si>
    <t>TAX</t>
  </si>
  <si>
    <t>BASE</t>
  </si>
  <si>
    <t>RATE</t>
  </si>
  <si>
    <t>AMOUNT</t>
  </si>
  <si>
    <t>Social Security</t>
  </si>
  <si>
    <t>Medicare</t>
  </si>
  <si>
    <t>FUTA</t>
  </si>
  <si>
    <t>SUTA</t>
  </si>
  <si>
    <t>Total</t>
  </si>
  <si>
    <t>PROBLEM 11.1B (continued)</t>
  </si>
  <si>
    <t>POST. REF.</t>
  </si>
  <si>
    <t xml:space="preserve">DEBIT </t>
  </si>
  <si>
    <t>20X1</t>
    <phoneticPr fontId="4" type="noConversion"/>
  </si>
  <si>
    <t>June</t>
    <phoneticPr fontId="4" type="noConversion"/>
  </si>
  <si>
    <t>Payroll Taxes Expense</t>
  </si>
  <si>
    <t>Social Security Tax Payable</t>
  </si>
  <si>
    <t>Medicare Tax Payable</t>
  </si>
  <si>
    <t>Federal Unemployment Tax Payable</t>
  </si>
  <si>
    <t>00</t>
    <phoneticPr fontId="4" type="noConversion"/>
  </si>
  <si>
    <t>State Unemployment Tax Payable</t>
  </si>
  <si>
    <t>Record taxes on payroll</t>
  </si>
  <si>
    <t>The total employer's payroll taxes would be $675 ($372 + $87 + $36 FUTA + $180 SUTA), $144 less.</t>
  </si>
  <si>
    <t>PROBLEM 11.6B</t>
  </si>
  <si>
    <t>WORK CLASSIFICATION</t>
  </si>
  <si>
    <t>ESTIMATED EARNINGS</t>
  </si>
  <si>
    <t>INSURANCE RATE</t>
  </si>
  <si>
    <t>ESTIMATED PREMIUMS</t>
  </si>
  <si>
    <t>Office work</t>
  </si>
  <si>
    <t>$0.50/$100</t>
  </si>
  <si>
    <t>Delivery work</t>
  </si>
  <si>
    <t>$6.00/$100</t>
  </si>
  <si>
    <t>Jan.</t>
  </si>
  <si>
    <t>Prepaid Workers’ Compensation Insurance</t>
  </si>
  <si>
    <t xml:space="preserve">  </t>
  </si>
  <si>
    <t xml:space="preserve">    </t>
  </si>
  <si>
    <t xml:space="preserve">Pay estimated workers' compensation </t>
  </si>
  <si>
    <t>for year</t>
  </si>
  <si>
    <t>3.</t>
  </si>
  <si>
    <t>ACTUAL EARNINGS</t>
  </si>
  <si>
    <t>ACTUAL PREMIUMS</t>
  </si>
  <si>
    <t>Total actual premiums</t>
  </si>
  <si>
    <t>Estimated premiums paid</t>
  </si>
  <si>
    <t>Additional premium due</t>
  </si>
  <si>
    <t>PROBLEM 11.6B (continued)</t>
  </si>
  <si>
    <t>4.</t>
  </si>
  <si>
    <t>Workers’ Compensation Insurance Expense</t>
  </si>
  <si>
    <t>25</t>
  </si>
  <si>
    <t xml:space="preserve">   </t>
  </si>
  <si>
    <t>Workers' Compensation Insurance Payable</t>
  </si>
  <si>
    <t xml:space="preserve">Adjust workers’ compensation 
</t>
  </si>
  <si>
    <t>insurance expense</t>
  </si>
  <si>
    <t>Prepaid Worker's Compensation Insurance</t>
  </si>
  <si>
    <t xml:space="preserve">     </t>
  </si>
  <si>
    <t xml:space="preserve">Adjust prepaid workers’ compensation 
</t>
  </si>
  <si>
    <t>insurance</t>
  </si>
  <si>
    <t>The balance of the Workers’ Compensation Insurance Expense account is $19,239.25 ($18,730.00 + $509.25).</t>
  </si>
  <si>
    <t>PROBLEM 12.1B</t>
  </si>
  <si>
    <t>Dec</t>
  </si>
  <si>
    <t>(Adjustment a)</t>
  </si>
  <si>
    <t>Income Summary</t>
  </si>
  <si>
    <t>Merchandise Inventory</t>
  </si>
  <si>
    <t>(Adjustment b)</t>
  </si>
  <si>
    <t>(Adjustment c)</t>
  </si>
  <si>
    <t>Unearned Seminar Fees</t>
  </si>
  <si>
    <t>Seminar Fees Income</t>
  </si>
  <si>
    <t>(Adjustment d)</t>
  </si>
  <si>
    <t>Insurance Expense</t>
  </si>
  <si>
    <t>Prepaid Insurance</t>
  </si>
  <si>
    <t>(Adjustment e)</t>
  </si>
  <si>
    <t>Depreciation Expense - Store Equipment</t>
  </si>
  <si>
    <t>Accumulated Depreciation - Store Equipment</t>
  </si>
  <si>
    <t>(Adjustment f)</t>
  </si>
  <si>
    <t>Wages Expense</t>
  </si>
  <si>
    <t>Wages Payable</t>
  </si>
  <si>
    <t>(Adjustment g)</t>
  </si>
  <si>
    <t>State Unemployment Taxes Payable</t>
  </si>
  <si>
    <t>Federal Unemployment Taxes Payable</t>
  </si>
  <si>
    <t>Medicare Taxes Payable</t>
  </si>
  <si>
    <t>Social Security Taxes Payable</t>
  </si>
  <si>
    <t>(Adjustment h)</t>
  </si>
  <si>
    <t>Uncollectible Accounts Expense</t>
  </si>
  <si>
    <t>Allowance for Doubtful Accounts</t>
  </si>
  <si>
    <t>PROBLEM 12.1B (continued)</t>
  </si>
  <si>
    <t>(Adjustment i)</t>
  </si>
  <si>
    <t>Rent Expense</t>
  </si>
  <si>
    <t>Prepaid Rent</t>
  </si>
  <si>
    <t>(Adjustment j)</t>
  </si>
  <si>
    <t>Supplies Expense</t>
  </si>
  <si>
    <t>Supplies</t>
  </si>
  <si>
    <t>(Adjustment k)</t>
  </si>
  <si>
    <t>Interest Expense</t>
  </si>
  <si>
    <t>Interest Payable</t>
  </si>
  <si>
    <t>Notes on calculations:</t>
  </si>
  <si>
    <t>a.-b.</t>
  </si>
  <si>
    <t>Amounts given.</t>
  </si>
  <si>
    <t>c.</t>
  </si>
  <si>
    <r>
      <t xml:space="preserve">$18,800 cash received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 xml:space="preserve">4 seminars = $4,700/seminar. </t>
    </r>
  </si>
  <si>
    <t>$4,700/seminar × 3 seminars conducted = $14,100 earned.</t>
  </si>
  <si>
    <t>d.</t>
  </si>
  <si>
    <r>
      <t xml:space="preserve">$13,200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 xml:space="preserve">6 months in policy = $2,200/month. </t>
    </r>
  </si>
  <si>
    <t>$2,200/month × 2 months expired (November and December) = $4,400 insurance expense.</t>
  </si>
  <si>
    <t>e.</t>
  </si>
  <si>
    <r>
      <t xml:space="preserve">($12,000 cost - $600 salvage value)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>60 months = $190/month depreciation.</t>
    </r>
  </si>
  <si>
    <t>$190/month × 4 months of use (September, October, November and December) = $760.</t>
  </si>
  <si>
    <t>f.</t>
  </si>
  <si>
    <t>g.</t>
  </si>
  <si>
    <t>h.</t>
  </si>
  <si>
    <t>$3,250,000 × 1.5% = $48,750</t>
  </si>
  <si>
    <t>i.</t>
  </si>
  <si>
    <r>
      <t xml:space="preserve">$20,250 </t>
    </r>
    <r>
      <rPr>
        <sz val="11"/>
        <rFont val="Calibri"/>
        <family val="2"/>
      </rPr>
      <t>÷</t>
    </r>
    <r>
      <rPr>
        <sz val="11"/>
        <rFont val="Times New Roman"/>
        <family val="1"/>
      </rPr>
      <t xml:space="preserve"> 9 months prepaid = $2,250/month; $2,250 × 5 months expired </t>
    </r>
  </si>
  <si>
    <t>(August through December) = $11,250.</t>
  </si>
  <si>
    <t>j.</t>
  </si>
  <si>
    <t>$780 balance - $150 supplies on hand = $630 of supplies used.</t>
  </si>
  <si>
    <t>k.</t>
  </si>
  <si>
    <t>$22,500 principal ×8% interest rate × 1/12 time factor = $150.</t>
  </si>
  <si>
    <t xml:space="preserve">Analyze:  </t>
  </si>
  <si>
    <r>
      <t xml:space="preserve">The balance of the </t>
    </r>
    <r>
      <rPr>
        <b/>
        <i/>
        <sz val="11"/>
        <rFont val="Times New Roman"/>
        <family val="1"/>
      </rPr>
      <t>Unearned Seminar Fees</t>
    </r>
    <r>
      <rPr>
        <sz val="11"/>
        <rFont val="Times New Roman"/>
        <family val="1"/>
      </rPr>
      <t xml:space="preserve"> account will be $4,700 ($18,800 - $14,100</t>
    </r>
  </si>
  <si>
    <t>earned).</t>
  </si>
  <si>
    <t>PROBLEM 12.6B</t>
  </si>
  <si>
    <t>Gamer's Paradise</t>
  </si>
  <si>
    <t>Worksheet</t>
  </si>
  <si>
    <t>Year Ended December 31, 20X1</t>
  </si>
  <si>
    <t>ACCOUNT NAME</t>
  </si>
  <si>
    <t>TRIAL BALANCE</t>
  </si>
  <si>
    <t>ADJUSTMENTS</t>
  </si>
  <si>
    <t>ADJUSTED TRIAL BALANCE</t>
  </si>
  <si>
    <t>INCOME STATEMENT</t>
  </si>
  <si>
    <t>BALANCE SHEET</t>
  </si>
  <si>
    <t>Accounts Receivable</t>
  </si>
  <si>
    <t>Prepaid Advertising</t>
  </si>
  <si>
    <t>(c)  1</t>
  </si>
  <si>
    <t>(d)</t>
  </si>
  <si>
    <t>(a) 21</t>
  </si>
  <si>
    <t>(b) 18</t>
  </si>
  <si>
    <t>Store Equipment</t>
  </si>
  <si>
    <t>Accum. Depr., Store Equip.</t>
  </si>
  <si>
    <t>(e)   4</t>
  </si>
  <si>
    <t>Office Equipment</t>
  </si>
  <si>
    <t>Accum. Depr., Office Equip.</t>
  </si>
  <si>
    <t>(f)    1</t>
  </si>
  <si>
    <t>Notes Payable, due 20X2</t>
  </si>
  <si>
    <t>Accounts Payable</t>
  </si>
  <si>
    <t>(h)</t>
  </si>
  <si>
    <t>(i)</t>
  </si>
  <si>
    <t>(g)  5</t>
  </si>
  <si>
    <t>(j)</t>
  </si>
  <si>
    <t>Matt Huffman, Capital</t>
  </si>
  <si>
    <t>Matt Huffman, Drawing</t>
  </si>
  <si>
    <t>Seminar Fee Income</t>
  </si>
  <si>
    <t>(g)   5</t>
  </si>
  <si>
    <t>Purchases Returns &amp; Allow.</t>
  </si>
  <si>
    <t>Depreciation Exp., Store Equip.</t>
  </si>
  <si>
    <t>(e)  4</t>
  </si>
  <si>
    <t>Depreciation Exp., Office Equip.</t>
  </si>
  <si>
    <t>(f)  1</t>
  </si>
  <si>
    <t>Advertising Expense</t>
  </si>
  <si>
    <t>Net income</t>
  </si>
  <si>
    <t xml:space="preserve">Analyze: </t>
  </si>
  <si>
    <t xml:space="preserve">The balance of merchandise inventory increased by $2,700 during 20X1 ($21,200 - </t>
  </si>
  <si>
    <t>$18,500).</t>
  </si>
  <si>
    <t>PROBLEM 13.1B</t>
  </si>
  <si>
    <t>ComputerGeeks.com</t>
  </si>
  <si>
    <t>Income Statement</t>
  </si>
  <si>
    <t>Operating Revenue</t>
  </si>
  <si>
    <t>Less Sales Returns and Allowances</t>
  </si>
  <si>
    <t>Net Sales</t>
  </si>
  <si>
    <t>Cost of Goods Sold</t>
  </si>
  <si>
    <t>Merchandise Inventory, January 1, 20X1</t>
  </si>
  <si>
    <t>Delivered Cost of Purchases</t>
  </si>
  <si>
    <t>Less Purchases Returns and Allowances</t>
  </si>
  <si>
    <t>Purchases Discounts</t>
  </si>
  <si>
    <t>Net Delivered Cost of Purchases</t>
  </si>
  <si>
    <t>Total Merchandise Available for Sale</t>
  </si>
  <si>
    <t>Less Merchandise Inventory, Dec. 31, 20X1</t>
  </si>
  <si>
    <t>Gross Profit on Sales</t>
  </si>
  <si>
    <t>Operating Expenses</t>
  </si>
  <si>
    <t>Warehouse Expenses</t>
  </si>
  <si>
    <t>Warehouse Wages Expense</t>
  </si>
  <si>
    <t>Warehouse Supplies Expense</t>
  </si>
  <si>
    <t>Depreciation Expense—Warehouse</t>
  </si>
  <si>
    <t>Equipment</t>
  </si>
  <si>
    <t>Total Warehouse Expenses</t>
  </si>
  <si>
    <t>Selling Expenses</t>
  </si>
  <si>
    <t>Salaries Expense—Sales</t>
  </si>
  <si>
    <t>Travel and Entertainment Expense</t>
  </si>
  <si>
    <t>Delivery Wages Expense</t>
  </si>
  <si>
    <t>Depreciation Expense—Delivery</t>
  </si>
  <si>
    <t>Total Selling Expenses</t>
  </si>
  <si>
    <t>PROBLEM 13.1B (continued)</t>
  </si>
  <si>
    <t>Income Statement (continued)</t>
  </si>
  <si>
    <t>General and Administrative Expenses</t>
  </si>
  <si>
    <t>Salaries Expense—Office</t>
  </si>
  <si>
    <t>Office Supplies Expense</t>
  </si>
  <si>
    <t>Utilities Expense</t>
  </si>
  <si>
    <t>Property Taxes Expense</t>
  </si>
  <si>
    <t>Depreciation Expense—Building</t>
  </si>
  <si>
    <t>Depreciation Expense—Office Equipment</t>
  </si>
  <si>
    <t>Total General and Administrative Expenses</t>
  </si>
  <si>
    <t>Total Operating Expenses</t>
  </si>
  <si>
    <t>Income from Operations</t>
  </si>
  <si>
    <t>Other Income</t>
  </si>
  <si>
    <t>Other Expenses</t>
  </si>
  <si>
    <t>Net Nonoperating Expenses</t>
  </si>
  <si>
    <t>Net Income for Year</t>
  </si>
  <si>
    <t>Statement of Owner's Equity</t>
  </si>
  <si>
    <t>Bruce Zaro, Capital, January 1, 20X1</t>
  </si>
  <si>
    <t>Less Withdrawals for Year</t>
  </si>
  <si>
    <t>Increase in Capital</t>
  </si>
  <si>
    <t>Bruce Zaro, Capital, December 31, 20X1</t>
  </si>
  <si>
    <t>Balance Sheet</t>
  </si>
  <si>
    <t>December 31, 20X1</t>
  </si>
  <si>
    <t>Assets</t>
  </si>
  <si>
    <t>Current Assets</t>
  </si>
  <si>
    <t>Petty Cash Fund</t>
  </si>
  <si>
    <t>Less Allowance for Doubtful Accounts</t>
  </si>
  <si>
    <t>Prepaid Expenses</t>
  </si>
  <si>
    <t>Warehouse Supplies</t>
  </si>
  <si>
    <t>Office Supplies</t>
  </si>
  <si>
    <t>Total Current Assets</t>
  </si>
  <si>
    <t>Plant and Equipment</t>
  </si>
  <si>
    <t>Land</t>
  </si>
  <si>
    <t>Building</t>
  </si>
  <si>
    <t>Less Accumulated Depreciation</t>
  </si>
  <si>
    <t>Warehouse Equipment</t>
  </si>
  <si>
    <t>Delivery Equipment</t>
  </si>
  <si>
    <t>Total Plant and Equipment</t>
  </si>
  <si>
    <t>Total Assets</t>
  </si>
  <si>
    <t>Liability and Owner’s Equity</t>
  </si>
  <si>
    <t>Current Liabilities</t>
  </si>
  <si>
    <t>Notes Payable</t>
  </si>
  <si>
    <t>Total Current Liabilities</t>
  </si>
  <si>
    <t>Balance Sheet (continued)</t>
  </si>
  <si>
    <t>Long-Term Liabilities</t>
  </si>
  <si>
    <t>Mortgage Payable</t>
  </si>
  <si>
    <t>Loans Payable</t>
  </si>
  <si>
    <t>Total Long-Term Liabilities</t>
  </si>
  <si>
    <t>Total Liabilities</t>
  </si>
  <si>
    <t>Owner’s Equity</t>
  </si>
  <si>
    <t>Bruce Zaro, Capital</t>
  </si>
  <si>
    <t>Total Liabilities and Owner’s Equity</t>
  </si>
  <si>
    <r>
      <t xml:space="preserve">The gross profit percentage for the period is 59.06% ($251,995 </t>
    </r>
    <r>
      <rPr>
        <sz val="11"/>
        <rFont val="Calibri"/>
        <family val="2"/>
      </rPr>
      <t>÷</t>
    </r>
    <r>
      <rPr>
        <sz val="11"/>
        <rFont val="Times New Roman"/>
        <family val="1"/>
      </rPr>
      <t xml:space="preserve"> $426,650).</t>
    </r>
  </si>
  <si>
    <t>PROBLEM 13.3B</t>
  </si>
  <si>
    <t>Less Sales Discount</t>
  </si>
  <si>
    <t>Goods Available for Sale</t>
  </si>
  <si>
    <t xml:space="preserve">Less Merchandise Inventory, </t>
  </si>
  <si>
    <t xml:space="preserve">   December 31, 20X1</t>
  </si>
  <si>
    <t>Depreciation Expense, Store Equipment</t>
  </si>
  <si>
    <t>Depreciation Expense, Office Equipment</t>
  </si>
  <si>
    <t>Income From Operations</t>
  </si>
  <si>
    <t>Net Nonoperating Income</t>
  </si>
  <si>
    <t>PROBLEM 13.3B (continued)</t>
  </si>
  <si>
    <t>Matt Huffman, Capital, January 1, 20X1</t>
  </si>
  <si>
    <t>Net Income for the Year</t>
  </si>
  <si>
    <t>Less Withdrawals for the Year</t>
  </si>
  <si>
    <t>Matt Huffman, Capital, December 31, 20X1</t>
  </si>
  <si>
    <t>Plant and Equipment:</t>
  </si>
  <si>
    <t>Liabilities and Owner's Equity</t>
  </si>
  <si>
    <t>Current Liabilities:</t>
  </si>
  <si>
    <t>Owner's Equity</t>
  </si>
  <si>
    <t>Total Liabilities and Owner's Equity</t>
  </si>
  <si>
    <t>The amount of working capital is $26,612.80, calculated as follows:</t>
  </si>
  <si>
    <t>Current assets</t>
  </si>
  <si>
    <t>Less current liabilities</t>
  </si>
  <si>
    <t>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</si>
</sst>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0.0%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i/>
      <sz val="11"/>
      <name val="Times New Roman"/>
      <family val="1"/>
    </font>
    <font>
      <b/>
      <vertAlign val="subscript"/>
      <sz val="11"/>
      <name val="Wingdings"/>
      <charset val="2"/>
    </font>
    <font>
      <sz val="11"/>
      <name val="Arial"/>
      <family val="2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u/>
      <sz val="11.5"/>
      <name val="Times New Roman"/>
      <family val="1"/>
    </font>
    <font>
      <sz val="11.5"/>
      <name val="Times New Roman"/>
      <family val="1"/>
    </font>
    <font>
      <b/>
      <sz val="11.5"/>
      <color rgb="FFFF0000"/>
      <name val="Times New Roman"/>
      <family val="1"/>
    </font>
    <font>
      <b/>
      <sz val="11.5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86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49" fontId="3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/>
    </xf>
    <xf numFmtId="0" fontId="3" fillId="2" borderId="14" xfId="0" quotePrefix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 wrapText="1"/>
    </xf>
    <xf numFmtId="49" fontId="3" fillId="2" borderId="17" xfId="0" applyNumberFormat="1" applyFont="1" applyFill="1" applyBorder="1" applyAlignment="1">
      <alignment horizontal="right" vertical="top" wrapText="1"/>
    </xf>
    <xf numFmtId="0" fontId="3" fillId="2" borderId="19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vertical="top"/>
    </xf>
    <xf numFmtId="0" fontId="3" fillId="2" borderId="21" xfId="0" applyFont="1" applyFill="1" applyBorder="1" applyAlignment="1">
      <alignment horizontal="right" vertical="top"/>
    </xf>
    <xf numFmtId="0" fontId="5" fillId="2" borderId="2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center" vertical="top"/>
    </xf>
    <xf numFmtId="0" fontId="3" fillId="2" borderId="21" xfId="0" quotePrefix="1" applyFont="1" applyFill="1" applyBorder="1" applyAlignment="1">
      <alignment horizontal="right" vertical="top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horizontal="right" vertical="top" wrapText="1"/>
    </xf>
    <xf numFmtId="49" fontId="3" fillId="2" borderId="23" xfId="0" applyNumberFormat="1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vertical="top"/>
    </xf>
    <xf numFmtId="0" fontId="3" fillId="2" borderId="25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/>
    </xf>
    <xf numFmtId="0" fontId="3" fillId="2" borderId="26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3" fillId="2" borderId="27" xfId="0" applyFont="1" applyFill="1" applyBorder="1" applyAlignment="1">
      <alignment vertical="top"/>
    </xf>
    <xf numFmtId="0" fontId="3" fillId="2" borderId="2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right"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49" fontId="3" fillId="2" borderId="30" xfId="0" applyNumberFormat="1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/>
    </xf>
    <xf numFmtId="0" fontId="3" fillId="2" borderId="16" xfId="0" applyFont="1" applyFill="1" applyBorder="1" applyAlignment="1">
      <alignment horizontal="left" vertical="top" indent="1"/>
    </xf>
    <xf numFmtId="0" fontId="3" fillId="2" borderId="16" xfId="0" applyFont="1" applyFill="1" applyBorder="1" applyAlignment="1">
      <alignment horizontal="left" vertical="top" indent="2"/>
    </xf>
    <xf numFmtId="0" fontId="3" fillId="2" borderId="0" xfId="0" applyFont="1" applyFill="1" applyAlignment="1">
      <alignment horizontal="left" vertical="top" indent="2"/>
    </xf>
    <xf numFmtId="0" fontId="3" fillId="2" borderId="35" xfId="0" applyFont="1" applyFill="1" applyBorder="1" applyAlignment="1">
      <alignment vertical="top"/>
    </xf>
    <xf numFmtId="0" fontId="3" fillId="2" borderId="36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36" xfId="0" applyFont="1" applyFill="1" applyBorder="1" applyAlignment="1">
      <alignment horizontal="left" vertical="top" indent="1"/>
    </xf>
    <xf numFmtId="0" fontId="3" fillId="2" borderId="36" xfId="0" applyFont="1" applyFill="1" applyBorder="1" applyAlignment="1">
      <alignment horizontal="left" vertical="top" indent="2"/>
    </xf>
    <xf numFmtId="0" fontId="3" fillId="2" borderId="38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39" xfId="0" quotePrefix="1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vertical="top" wrapText="1"/>
    </xf>
    <xf numFmtId="0" fontId="3" fillId="2" borderId="39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49" fontId="3" fillId="2" borderId="10" xfId="0" applyNumberFormat="1" applyFont="1" applyFill="1" applyBorder="1" applyAlignment="1">
      <alignment horizontal="right" vertical="top" wrapText="1"/>
    </xf>
    <xf numFmtId="0" fontId="3" fillId="2" borderId="42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indent="1"/>
    </xf>
    <xf numFmtId="0" fontId="4" fillId="2" borderId="0" xfId="0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49" fontId="3" fillId="2" borderId="44" xfId="0" applyNumberFormat="1" applyFont="1" applyFill="1" applyBorder="1" applyAlignment="1">
      <alignment horizontal="center" vertical="top" wrapText="1"/>
    </xf>
    <xf numFmtId="49" fontId="3" fillId="2" borderId="45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right" vertical="top" wrapText="1"/>
    </xf>
    <xf numFmtId="49" fontId="3" fillId="2" borderId="17" xfId="0" quotePrefix="1" applyNumberFormat="1" applyFont="1" applyFill="1" applyBorder="1" applyAlignment="1">
      <alignment horizontal="right" vertical="top" wrapText="1"/>
    </xf>
    <xf numFmtId="49" fontId="3" fillId="2" borderId="16" xfId="0" applyNumberFormat="1" applyFont="1" applyFill="1" applyBorder="1" applyAlignment="1">
      <alignment horizontal="right" vertical="top" wrapText="1"/>
    </xf>
    <xf numFmtId="49" fontId="7" fillId="2" borderId="17" xfId="0" applyNumberFormat="1" applyFont="1" applyFill="1" applyBorder="1" applyAlignment="1">
      <alignment horizontal="right" vertical="top" wrapText="1"/>
    </xf>
    <xf numFmtId="0" fontId="3" fillId="2" borderId="48" xfId="0" applyFont="1" applyFill="1" applyBorder="1" applyAlignment="1">
      <alignment vertical="top" wrapText="1"/>
    </xf>
    <xf numFmtId="0" fontId="3" fillId="2" borderId="49" xfId="0" applyFont="1" applyFill="1" applyBorder="1" applyAlignment="1">
      <alignment horizontal="right"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vertical="top" wrapText="1"/>
    </xf>
    <xf numFmtId="49" fontId="3" fillId="2" borderId="50" xfId="0" applyNumberFormat="1" applyFont="1" applyFill="1" applyBorder="1" applyAlignment="1">
      <alignment vertical="top" wrapText="1"/>
    </xf>
    <xf numFmtId="0" fontId="3" fillId="2" borderId="38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center" vertical="top" wrapText="1"/>
    </xf>
    <xf numFmtId="49" fontId="3" fillId="2" borderId="36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3" fillId="2" borderId="5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7" fillId="2" borderId="17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vertical="top"/>
    </xf>
    <xf numFmtId="0" fontId="3" fillId="2" borderId="15" xfId="0" quotePrefix="1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left" vertical="top" wrapText="1" indent="2"/>
    </xf>
    <xf numFmtId="0" fontId="7" fillId="2" borderId="38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vertical="top"/>
    </xf>
    <xf numFmtId="0" fontId="3" fillId="2" borderId="16" xfId="0" quotePrefix="1" applyFont="1" applyFill="1" applyBorder="1" applyAlignment="1">
      <alignment horizontal="left" vertical="top" indent="2"/>
    </xf>
    <xf numFmtId="0" fontId="3" fillId="2" borderId="16" xfId="0" applyFont="1" applyFill="1" applyBorder="1" applyAlignment="1">
      <alignment vertical="top"/>
    </xf>
    <xf numFmtId="0" fontId="3" fillId="2" borderId="16" xfId="0" quotePrefix="1" applyFont="1" applyFill="1" applyBorder="1" applyAlignment="1">
      <alignment vertical="top"/>
    </xf>
    <xf numFmtId="0" fontId="3" fillId="2" borderId="15" xfId="0" applyFont="1" applyFill="1" applyBorder="1" applyAlignment="1">
      <alignment horizontal="left" vertical="top" wrapText="1" indent="1"/>
    </xf>
    <xf numFmtId="0" fontId="7" fillId="2" borderId="28" xfId="0" applyFont="1" applyFill="1" applyBorder="1" applyAlignment="1">
      <alignment vertical="top" wrapText="1"/>
    </xf>
    <xf numFmtId="0" fontId="7" fillId="2" borderId="29" xfId="0" applyFont="1" applyFill="1" applyBorder="1" applyAlignment="1">
      <alignment horizontal="right" vertical="top" wrapText="1"/>
    </xf>
    <xf numFmtId="0" fontId="7" fillId="2" borderId="53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right" vertical="top" wrapText="1"/>
    </xf>
    <xf numFmtId="0" fontId="7" fillId="2" borderId="32" xfId="0" applyFont="1" applyFill="1" applyBorder="1" applyAlignment="1">
      <alignment horizontal="right" vertical="top" wrapText="1"/>
    </xf>
    <xf numFmtId="49" fontId="7" fillId="2" borderId="3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quotePrefix="1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 indent="2"/>
    </xf>
    <xf numFmtId="0" fontId="10" fillId="2" borderId="0" xfId="0" applyFont="1" applyFill="1" applyAlignment="1">
      <alignment vertical="top"/>
    </xf>
    <xf numFmtId="0" fontId="3" fillId="2" borderId="46" xfId="0" applyFont="1" applyFill="1" applyBorder="1" applyAlignment="1">
      <alignment horizontal="center" vertical="top"/>
    </xf>
    <xf numFmtId="164" fontId="3" fillId="2" borderId="46" xfId="0" quotePrefix="1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center" vertical="top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quotePrefix="1" applyFont="1" applyFill="1" applyBorder="1" applyAlignment="1">
      <alignment horizontal="right"/>
    </xf>
    <xf numFmtId="0" fontId="3" fillId="2" borderId="15" xfId="0" quotePrefix="1" applyFont="1" applyFill="1" applyBorder="1"/>
    <xf numFmtId="0" fontId="3" fillId="2" borderId="46" xfId="0" applyFont="1" applyFill="1" applyBorder="1"/>
    <xf numFmtId="0" fontId="3" fillId="2" borderId="0" xfId="0" applyFont="1" applyFill="1"/>
    <xf numFmtId="0" fontId="3" fillId="2" borderId="4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right"/>
    </xf>
    <xf numFmtId="0" fontId="3" fillId="2" borderId="21" xfId="0" applyFont="1" applyFill="1" applyBorder="1"/>
    <xf numFmtId="0" fontId="3" fillId="2" borderId="15" xfId="0" applyFont="1" applyFill="1" applyBorder="1" applyAlignment="1">
      <alignment vertical="top"/>
    </xf>
    <xf numFmtId="0" fontId="3" fillId="2" borderId="46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quotePrefix="1" applyFont="1" applyFill="1" applyBorder="1" applyAlignment="1">
      <alignment vertical="top"/>
    </xf>
    <xf numFmtId="0" fontId="3" fillId="2" borderId="54" xfId="0" applyFont="1" applyFill="1" applyBorder="1" applyAlignment="1">
      <alignment horizontal="right" vertical="top"/>
    </xf>
    <xf numFmtId="0" fontId="3" fillId="2" borderId="54" xfId="0" quotePrefix="1" applyFont="1" applyFill="1" applyBorder="1" applyAlignment="1">
      <alignment horizontal="right" vertical="top"/>
    </xf>
    <xf numFmtId="0" fontId="3" fillId="2" borderId="54" xfId="0" quotePrefix="1" applyFont="1" applyFill="1" applyBorder="1" applyAlignment="1">
      <alignment vertical="top"/>
    </xf>
    <xf numFmtId="0" fontId="3" fillId="2" borderId="3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left" vertical="top"/>
    </xf>
    <xf numFmtId="0" fontId="3" fillId="2" borderId="9" xfId="0" quotePrefix="1" applyFont="1" applyFill="1" applyBorder="1" applyAlignment="1">
      <alignment horizontal="right" vertical="top"/>
    </xf>
    <xf numFmtId="0" fontId="3" fillId="2" borderId="9" xfId="0" quotePrefix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right" vertical="top"/>
    </xf>
    <xf numFmtId="0" fontId="3" fillId="2" borderId="54" xfId="0" applyFont="1" applyFill="1" applyBorder="1" applyAlignment="1">
      <alignment vertical="top"/>
    </xf>
    <xf numFmtId="0" fontId="3" fillId="2" borderId="16" xfId="0" applyFont="1" applyFill="1" applyBorder="1" applyAlignment="1">
      <alignment horizontal="left" vertical="top"/>
    </xf>
    <xf numFmtId="0" fontId="3" fillId="2" borderId="55" xfId="0" quotePrefix="1" applyFont="1" applyFill="1" applyBorder="1" applyAlignment="1">
      <alignment horizontal="right" vertical="top"/>
    </xf>
    <xf numFmtId="0" fontId="3" fillId="2" borderId="55" xfId="0" quotePrefix="1" applyFont="1" applyFill="1" applyBorder="1" applyAlignment="1">
      <alignment vertical="top"/>
    </xf>
    <xf numFmtId="0" fontId="3" fillId="2" borderId="14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vertical="top"/>
    </xf>
    <xf numFmtId="0" fontId="3" fillId="2" borderId="57" xfId="0" applyFont="1" applyFill="1" applyBorder="1" applyAlignment="1">
      <alignment vertical="top"/>
    </xf>
    <xf numFmtId="0" fontId="3" fillId="2" borderId="57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3" fontId="3" fillId="0" borderId="0" xfId="3" applyFont="1" applyFill="1" applyBorder="1" applyAlignment="1"/>
    <xf numFmtId="0" fontId="3" fillId="0" borderId="0" xfId="0" applyFont="1"/>
    <xf numFmtId="43" fontId="3" fillId="0" borderId="0" xfId="3" applyFont="1" applyFill="1" applyBorder="1" applyAlignment="1">
      <alignment vertical="top"/>
    </xf>
    <xf numFmtId="43" fontId="3" fillId="0" borderId="0" xfId="0" applyNumberFormat="1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4" xfId="0" quotePrefix="1" applyFont="1" applyFill="1" applyBorder="1" applyAlignment="1">
      <alignment horizontal="right" vertical="top"/>
    </xf>
    <xf numFmtId="0" fontId="3" fillId="2" borderId="15" xfId="0" quotePrefix="1" applyFont="1" applyFill="1" applyBorder="1" applyAlignment="1">
      <alignment horizontal="center" vertical="top"/>
    </xf>
    <xf numFmtId="0" fontId="3" fillId="2" borderId="46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right" vertical="top"/>
    </xf>
    <xf numFmtId="0" fontId="3" fillId="2" borderId="46" xfId="0" quotePrefix="1" applyFont="1" applyFill="1" applyBorder="1" applyAlignment="1">
      <alignment horizontal="right" vertical="top"/>
    </xf>
    <xf numFmtId="0" fontId="3" fillId="2" borderId="0" xfId="0" quotePrefix="1" applyFont="1" applyFill="1" applyAlignment="1">
      <alignment horizontal="right" vertical="top"/>
    </xf>
    <xf numFmtId="0" fontId="3" fillId="2" borderId="14" xfId="0" quotePrefix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 wrapText="1"/>
    </xf>
    <xf numFmtId="0" fontId="3" fillId="2" borderId="4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4" xfId="0" quotePrefix="1" applyFont="1" applyFill="1" applyBorder="1"/>
    <xf numFmtId="0" fontId="3" fillId="2" borderId="57" xfId="0" applyFont="1" applyFill="1" applyBorder="1"/>
    <xf numFmtId="0" fontId="3" fillId="2" borderId="46" xfId="0" quotePrefix="1" applyFont="1" applyFill="1" applyBorder="1" applyAlignment="1">
      <alignment horizontal="right"/>
    </xf>
    <xf numFmtId="0" fontId="3" fillId="2" borderId="0" xfId="0" quotePrefix="1" applyFont="1" applyFill="1" applyAlignment="1">
      <alignment horizontal="right"/>
    </xf>
    <xf numFmtId="0" fontId="3" fillId="2" borderId="16" xfId="0" applyFont="1" applyFill="1" applyBorder="1" applyAlignment="1">
      <alignment wrapText="1"/>
    </xf>
    <xf numFmtId="0" fontId="3" fillId="2" borderId="16" xfId="0" applyFont="1" applyFill="1" applyBorder="1" applyAlignment="1">
      <alignment vertical="top" wrapText="1"/>
    </xf>
    <xf numFmtId="0" fontId="3" fillId="2" borderId="46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quotePrefix="1" applyFont="1" applyFill="1" applyBorder="1" applyAlignment="1">
      <alignment vertical="top"/>
    </xf>
    <xf numFmtId="0" fontId="3" fillId="2" borderId="39" xfId="0" quotePrefix="1" applyFont="1" applyFill="1" applyBorder="1" applyAlignment="1">
      <alignment horizontal="right" vertical="top"/>
    </xf>
    <xf numFmtId="0" fontId="3" fillId="2" borderId="46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39" xfId="0" quotePrefix="1" applyFont="1" applyFill="1" applyBorder="1" applyAlignment="1">
      <alignment vertical="top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25" xfId="0" quotePrefix="1" applyFont="1" applyFill="1" applyBorder="1" applyAlignment="1">
      <alignment horizontal="right" vertical="top"/>
    </xf>
    <xf numFmtId="0" fontId="3" fillId="2" borderId="21" xfId="0" applyFont="1" applyFill="1" applyBorder="1" applyAlignment="1">
      <alignment vertical="top"/>
    </xf>
    <xf numFmtId="0" fontId="3" fillId="2" borderId="36" xfId="0" applyFont="1" applyFill="1" applyBorder="1" applyAlignment="1">
      <alignment vertical="top" wrapText="1"/>
    </xf>
    <xf numFmtId="0" fontId="3" fillId="2" borderId="58" xfId="0" applyFont="1" applyFill="1" applyBorder="1" applyAlignment="1">
      <alignment vertical="top"/>
    </xf>
    <xf numFmtId="0" fontId="3" fillId="2" borderId="58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58" xfId="0" quotePrefix="1" applyFont="1" applyFill="1" applyBorder="1" applyAlignment="1">
      <alignment horizontal="right" vertical="top"/>
    </xf>
    <xf numFmtId="0" fontId="3" fillId="2" borderId="58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right" vertical="top"/>
    </xf>
    <xf numFmtId="0" fontId="3" fillId="2" borderId="36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46" xfId="0" quotePrefix="1" applyFont="1" applyFill="1" applyBorder="1" applyAlignment="1">
      <alignment horizontal="left" vertical="top"/>
    </xf>
    <xf numFmtId="49" fontId="3" fillId="2" borderId="0" xfId="0" quotePrefix="1" applyNumberFormat="1" applyFont="1" applyFill="1" applyAlignment="1">
      <alignment horizontal="center" vertical="top"/>
    </xf>
    <xf numFmtId="15" fontId="3" fillId="2" borderId="0" xfId="0" applyNumberFormat="1" applyFont="1" applyFill="1" applyAlignment="1">
      <alignment vertical="top"/>
    </xf>
    <xf numFmtId="164" fontId="3" fillId="2" borderId="46" xfId="0" applyNumberFormat="1" applyFont="1" applyFill="1" applyBorder="1" applyAlignment="1">
      <alignment horizontal="center" vertical="top"/>
    </xf>
    <xf numFmtId="49" fontId="3" fillId="2" borderId="0" xfId="0" quotePrefix="1" applyNumberFormat="1" applyFont="1" applyFill="1" applyAlignment="1">
      <alignment horizontal="right" vertical="top" wrapText="1"/>
    </xf>
    <xf numFmtId="0" fontId="3" fillId="2" borderId="1" xfId="0" quotePrefix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right" vertical="top" wrapText="1"/>
    </xf>
    <xf numFmtId="15" fontId="3" fillId="2" borderId="46" xfId="0" quotePrefix="1" applyNumberFormat="1" applyFont="1" applyFill="1" applyBorder="1" applyAlignment="1">
      <alignment horizontal="center" vertical="top"/>
    </xf>
    <xf numFmtId="49" fontId="3" fillId="2" borderId="46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top" wrapText="1"/>
    </xf>
    <xf numFmtId="0" fontId="3" fillId="2" borderId="40" xfId="0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/>
    </xf>
    <xf numFmtId="43" fontId="3" fillId="2" borderId="0" xfId="3" applyFont="1" applyFill="1" applyAlignment="1">
      <alignment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center" vertical="top"/>
    </xf>
    <xf numFmtId="0" fontId="3" fillId="2" borderId="59" xfId="0" applyFont="1" applyFill="1" applyBorder="1" applyAlignment="1">
      <alignment horizontal="right" vertical="top"/>
    </xf>
    <xf numFmtId="0" fontId="3" fillId="2" borderId="59" xfId="0" quotePrefix="1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3" fillId="2" borderId="21" xfId="0" applyFont="1" applyFill="1" applyBorder="1" applyAlignment="1">
      <alignment horizontal="left" vertical="top"/>
    </xf>
    <xf numFmtId="0" fontId="3" fillId="2" borderId="53" xfId="0" quotePrefix="1" applyFont="1" applyFill="1" applyBorder="1" applyAlignment="1">
      <alignment horizontal="right" vertical="top"/>
    </xf>
    <xf numFmtId="0" fontId="3" fillId="2" borderId="53" xfId="0" quotePrefix="1" applyFont="1" applyFill="1" applyBorder="1" applyAlignment="1">
      <alignment vertical="top"/>
    </xf>
    <xf numFmtId="0" fontId="3" fillId="2" borderId="21" xfId="0" quotePrefix="1" applyFont="1" applyFill="1" applyBorder="1" applyAlignment="1">
      <alignment vertical="top"/>
    </xf>
    <xf numFmtId="0" fontId="3" fillId="2" borderId="53" xfId="0" applyFont="1" applyFill="1" applyBorder="1" applyAlignment="1">
      <alignment horizontal="right" vertical="top"/>
    </xf>
    <xf numFmtId="43" fontId="3" fillId="2" borderId="0" xfId="3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/>
    </xf>
    <xf numFmtId="0" fontId="12" fillId="2" borderId="46" xfId="0" applyFont="1" applyFill="1" applyBorder="1" applyAlignment="1">
      <alignment vertical="top"/>
    </xf>
    <xf numFmtId="0" fontId="12" fillId="2" borderId="39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right"/>
    </xf>
    <xf numFmtId="0" fontId="12" fillId="2" borderId="15" xfId="0" quotePrefix="1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2" fillId="2" borderId="15" xfId="0" quotePrefix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top"/>
    </xf>
    <xf numFmtId="0" fontId="12" fillId="2" borderId="25" xfId="0" quotePrefix="1" applyFont="1" applyFill="1" applyBorder="1" applyAlignment="1">
      <alignment horizontal="right" vertical="top"/>
    </xf>
    <xf numFmtId="0" fontId="12" fillId="2" borderId="21" xfId="0" quotePrefix="1" applyFont="1" applyFill="1" applyBorder="1" applyAlignment="1">
      <alignment horizontal="right" vertical="top"/>
    </xf>
    <xf numFmtId="0" fontId="3" fillId="2" borderId="25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right" vertical="top"/>
    </xf>
    <xf numFmtId="0" fontId="12" fillId="2" borderId="0" xfId="0" quotePrefix="1" applyFont="1" applyFill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3" fillId="3" borderId="0" xfId="0" quotePrefix="1" applyFont="1" applyFill="1" applyAlignment="1">
      <alignment vertical="top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quotePrefix="1" applyFont="1" applyFill="1" applyBorder="1" applyAlignment="1">
      <alignment horizontal="center" vertical="top"/>
    </xf>
    <xf numFmtId="165" fontId="3" fillId="3" borderId="1" xfId="0" quotePrefix="1" applyNumberFormat="1" applyFont="1" applyFill="1" applyBorder="1" applyAlignment="1">
      <alignment horizontal="center" vertical="top"/>
    </xf>
    <xf numFmtId="0" fontId="3" fillId="3" borderId="1" xfId="0" quotePrefix="1" applyFont="1" applyFill="1" applyBorder="1" applyAlignment="1">
      <alignment horizontal="center" vertical="top"/>
    </xf>
    <xf numFmtId="165" fontId="3" fillId="3" borderId="0" xfId="0" quotePrefix="1" applyNumberFormat="1" applyFont="1" applyFill="1" applyAlignment="1">
      <alignment vertical="top"/>
    </xf>
    <xf numFmtId="8" fontId="3" fillId="3" borderId="1" xfId="0" quotePrefix="1" applyNumberFormat="1" applyFont="1" applyFill="1" applyBorder="1" applyAlignment="1">
      <alignment horizontal="center" vertical="top"/>
    </xf>
    <xf numFmtId="0" fontId="3" fillId="3" borderId="46" xfId="0" quotePrefix="1" applyFont="1" applyFill="1" applyBorder="1" applyAlignment="1">
      <alignment horizontal="center" vertical="top"/>
    </xf>
    <xf numFmtId="0" fontId="3" fillId="3" borderId="0" xfId="0" quotePrefix="1" applyFont="1" applyFill="1" applyAlignment="1">
      <alignment horizontal="center" vertical="top"/>
    </xf>
    <xf numFmtId="0" fontId="3" fillId="3" borderId="46" xfId="0" quotePrefix="1" applyFont="1" applyFill="1" applyBorder="1" applyAlignment="1">
      <alignment vertical="top"/>
    </xf>
    <xf numFmtId="0" fontId="3" fillId="3" borderId="46" xfId="0" quotePrefix="1" applyFont="1" applyFill="1" applyBorder="1" applyAlignment="1">
      <alignment horizontal="center" vertical="top"/>
    </xf>
    <xf numFmtId="0" fontId="3" fillId="3" borderId="46" xfId="0" applyFont="1" applyFill="1" applyBorder="1" applyAlignment="1">
      <alignment vertical="top"/>
    </xf>
    <xf numFmtId="0" fontId="3" fillId="3" borderId="58" xfId="0" quotePrefix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65" fontId="3" fillId="3" borderId="1" xfId="0" quotePrefix="1" applyNumberFormat="1" applyFont="1" applyFill="1" applyBorder="1" applyAlignment="1">
      <alignment horizontal="right" vertical="top"/>
    </xf>
    <xf numFmtId="165" fontId="3" fillId="3" borderId="58" xfId="0" quotePrefix="1" applyNumberFormat="1" applyFont="1" applyFill="1" applyBorder="1" applyAlignment="1">
      <alignment horizontal="right" vertical="top"/>
    </xf>
    <xf numFmtId="4" fontId="3" fillId="3" borderId="1" xfId="0" quotePrefix="1" applyNumberFormat="1" applyFont="1" applyFill="1" applyBorder="1" applyAlignment="1">
      <alignment horizontal="right" vertical="top"/>
    </xf>
    <xf numFmtId="4" fontId="3" fillId="3" borderId="46" xfId="0" quotePrefix="1" applyNumberFormat="1" applyFont="1" applyFill="1" applyBorder="1" applyAlignment="1">
      <alignment horizontal="right" vertical="top"/>
    </xf>
    <xf numFmtId="165" fontId="3" fillId="3" borderId="60" xfId="0" quotePrefix="1" applyNumberFormat="1" applyFont="1" applyFill="1" applyBorder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3" fillId="3" borderId="13" xfId="0" quotePrefix="1" applyFont="1" applyFill="1" applyBorder="1"/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vertical="top"/>
    </xf>
    <xf numFmtId="0" fontId="3" fillId="3" borderId="38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46" xfId="0" applyFont="1" applyFill="1" applyBorder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0" fontId="3" fillId="3" borderId="15" xfId="0" quotePrefix="1" applyFont="1" applyFill="1" applyBorder="1" applyAlignment="1">
      <alignment horizontal="right" vertical="top"/>
    </xf>
    <xf numFmtId="0" fontId="3" fillId="3" borderId="17" xfId="0" quotePrefix="1" applyFont="1" applyFill="1" applyBorder="1" applyAlignment="1">
      <alignment horizontal="right" vertical="top"/>
    </xf>
    <xf numFmtId="0" fontId="3" fillId="3" borderId="38" xfId="0" applyFont="1" applyFill="1" applyBorder="1" applyAlignment="1">
      <alignment vertical="top"/>
    </xf>
    <xf numFmtId="0" fontId="3" fillId="3" borderId="17" xfId="0" quotePrefix="1" applyFont="1" applyFill="1" applyBorder="1" applyAlignment="1">
      <alignment vertical="top"/>
    </xf>
    <xf numFmtId="0" fontId="3" fillId="3" borderId="35" xfId="0" applyFont="1" applyFill="1" applyBorder="1" applyAlignment="1">
      <alignment vertical="top"/>
    </xf>
    <xf numFmtId="0" fontId="3" fillId="3" borderId="48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3" fillId="3" borderId="58" xfId="0" applyFont="1" applyFill="1" applyBorder="1" applyAlignment="1">
      <alignment vertical="top"/>
    </xf>
    <xf numFmtId="0" fontId="3" fillId="3" borderId="58" xfId="0" quotePrefix="1" applyFont="1" applyFill="1" applyBorder="1" applyAlignment="1">
      <alignment vertical="top"/>
    </xf>
    <xf numFmtId="0" fontId="3" fillId="3" borderId="23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3" fillId="3" borderId="23" xfId="0" quotePrefix="1" applyFont="1" applyFill="1" applyBorder="1" applyAlignment="1">
      <alignment vertical="top"/>
    </xf>
    <xf numFmtId="0" fontId="3" fillId="3" borderId="58" xfId="0" applyFont="1" applyFill="1" applyBorder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165" fontId="3" fillId="3" borderId="0" xfId="0" applyNumberFormat="1" applyFont="1" applyFill="1" applyAlignment="1">
      <alignment horizontal="right" vertical="top"/>
    </xf>
    <xf numFmtId="4" fontId="3" fillId="3" borderId="62" xfId="0" applyNumberFormat="1" applyFont="1" applyFill="1" applyBorder="1" applyAlignment="1">
      <alignment horizontal="right" vertical="top"/>
    </xf>
    <xf numFmtId="4" fontId="3" fillId="3" borderId="0" xfId="0" applyNumberFormat="1" applyFont="1" applyFill="1" applyAlignment="1">
      <alignment horizontal="right" vertical="top"/>
    </xf>
    <xf numFmtId="165" fontId="3" fillId="3" borderId="63" xfId="0" applyNumberFormat="1" applyFont="1" applyFill="1" applyBorder="1" applyAlignment="1">
      <alignment horizontal="right" vertical="top"/>
    </xf>
    <xf numFmtId="165" fontId="3" fillId="3" borderId="64" xfId="0" applyNumberFormat="1" applyFont="1" applyFill="1" applyBorder="1" applyAlignment="1">
      <alignment horizontal="right" vertical="top"/>
    </xf>
    <xf numFmtId="164" fontId="3" fillId="3" borderId="0" xfId="0" quotePrefix="1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8" fontId="3" fillId="3" borderId="0" xfId="0" applyNumberFormat="1" applyFont="1" applyFill="1" applyAlignment="1">
      <alignment horizontal="center" vertical="top"/>
    </xf>
    <xf numFmtId="8" fontId="3" fillId="3" borderId="0" xfId="0" applyNumberFormat="1" applyFont="1" applyFill="1" applyAlignment="1">
      <alignment vertical="top"/>
    </xf>
    <xf numFmtId="6" fontId="3" fillId="3" borderId="1" xfId="0" applyNumberFormat="1" applyFont="1" applyFill="1" applyBorder="1" applyAlignment="1">
      <alignment horizontal="right" vertical="top"/>
    </xf>
    <xf numFmtId="166" fontId="3" fillId="3" borderId="1" xfId="0" applyNumberFormat="1" applyFont="1" applyFill="1" applyBorder="1" applyAlignment="1">
      <alignment horizontal="right" vertical="top"/>
    </xf>
    <xf numFmtId="166" fontId="3" fillId="3" borderId="0" xfId="0" applyNumberFormat="1" applyFont="1" applyFill="1" applyAlignment="1">
      <alignment vertical="top"/>
    </xf>
    <xf numFmtId="165" fontId="3" fillId="3" borderId="1" xfId="0" applyNumberFormat="1" applyFont="1" applyFill="1" applyBorder="1" applyAlignment="1">
      <alignment horizontal="right" vertical="top"/>
    </xf>
    <xf numFmtId="8" fontId="3" fillId="3" borderId="46" xfId="0" applyNumberFormat="1" applyFont="1" applyFill="1" applyBorder="1" applyAlignment="1">
      <alignment vertical="top"/>
    </xf>
    <xf numFmtId="38" fontId="3" fillId="3" borderId="46" xfId="0" applyNumberFormat="1" applyFont="1" applyFill="1" applyBorder="1" applyAlignment="1">
      <alignment horizontal="right" vertical="top"/>
    </xf>
    <xf numFmtId="10" fontId="3" fillId="3" borderId="46" xfId="0" applyNumberFormat="1" applyFont="1" applyFill="1" applyBorder="1" applyAlignment="1">
      <alignment horizontal="right" vertical="top"/>
    </xf>
    <xf numFmtId="10" fontId="3" fillId="3" borderId="0" xfId="0" applyNumberFormat="1" applyFont="1" applyFill="1" applyAlignment="1">
      <alignment vertical="top"/>
    </xf>
    <xf numFmtId="4" fontId="3" fillId="3" borderId="46" xfId="0" applyNumberFormat="1" applyFont="1" applyFill="1" applyBorder="1" applyAlignment="1">
      <alignment horizontal="right" vertical="top"/>
    </xf>
    <xf numFmtId="8" fontId="3" fillId="3" borderId="1" xfId="0" applyNumberFormat="1" applyFont="1" applyFill="1" applyBorder="1" applyAlignment="1">
      <alignment vertical="top"/>
    </xf>
    <xf numFmtId="165" fontId="3" fillId="3" borderId="46" xfId="0" applyNumberFormat="1" applyFont="1" applyFill="1" applyBorder="1" applyAlignment="1">
      <alignment vertical="top"/>
    </xf>
    <xf numFmtId="165" fontId="3" fillId="3" borderId="0" xfId="0" applyNumberFormat="1" applyFont="1" applyFill="1" applyAlignment="1">
      <alignment vertical="top"/>
    </xf>
    <xf numFmtId="165" fontId="3" fillId="3" borderId="46" xfId="0" applyNumberFormat="1" applyFont="1" applyFill="1" applyBorder="1" applyAlignment="1">
      <alignment horizontal="right" vertical="top"/>
    </xf>
    <xf numFmtId="8" fontId="3" fillId="3" borderId="0" xfId="0" applyNumberFormat="1" applyFont="1" applyFill="1" applyAlignment="1">
      <alignment horizontal="center" vertical="top"/>
    </xf>
    <xf numFmtId="165" fontId="3" fillId="3" borderId="60" xfId="0" applyNumberFormat="1" applyFont="1" applyFill="1" applyBorder="1" applyAlignment="1">
      <alignment horizontal="right" vertical="top"/>
    </xf>
    <xf numFmtId="8" fontId="3" fillId="3" borderId="0" xfId="0" applyNumberFormat="1" applyFont="1" applyFill="1" applyBorder="1" applyAlignment="1">
      <alignment vertical="top"/>
    </xf>
    <xf numFmtId="165" fontId="3" fillId="3" borderId="0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165" fontId="3" fillId="3" borderId="0" xfId="0" applyNumberFormat="1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vertical="top"/>
    </xf>
    <xf numFmtId="166" fontId="3" fillId="3" borderId="46" xfId="0" applyNumberFormat="1" applyFont="1" applyFill="1" applyBorder="1" applyAlignment="1">
      <alignment horizontal="right" vertical="top"/>
    </xf>
    <xf numFmtId="0" fontId="0" fillId="0" borderId="0" xfId="0" applyBorder="1"/>
    <xf numFmtId="0" fontId="15" fillId="3" borderId="0" xfId="0" applyFont="1" applyFill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right" vertical="top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4" xfId="0" quotePrefix="1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right" vertical="top"/>
    </xf>
    <xf numFmtId="0" fontId="3" fillId="3" borderId="9" xfId="0" quotePrefix="1" applyFont="1" applyFill="1" applyBorder="1" applyAlignment="1">
      <alignment vertical="top"/>
    </xf>
    <xf numFmtId="0" fontId="3" fillId="3" borderId="9" xfId="0" quotePrefix="1" applyFont="1" applyFill="1" applyBorder="1" applyAlignment="1">
      <alignment horizontal="right" vertical="top"/>
    </xf>
    <xf numFmtId="0" fontId="3" fillId="3" borderId="39" xfId="0" quotePrefix="1" applyFont="1" applyFill="1" applyBorder="1" applyAlignment="1">
      <alignment horizontal="right" vertical="top"/>
    </xf>
    <xf numFmtId="0" fontId="3" fillId="3" borderId="57" xfId="0" applyFont="1" applyFill="1" applyBorder="1" applyAlignment="1">
      <alignment vertical="top"/>
    </xf>
    <xf numFmtId="0" fontId="3" fillId="3" borderId="46" xfId="0" quotePrefix="1" applyFont="1" applyFill="1" applyBorder="1" applyAlignment="1">
      <alignment horizontal="right" vertical="top"/>
    </xf>
    <xf numFmtId="0" fontId="3" fillId="3" borderId="16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9" xfId="0" quotePrefix="1" applyFont="1" applyFill="1" applyBorder="1" applyAlignment="1">
      <alignment horizontal="center" vertical="top"/>
    </xf>
    <xf numFmtId="49" fontId="3" fillId="3" borderId="9" xfId="0" quotePrefix="1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right" vertical="top"/>
    </xf>
    <xf numFmtId="0" fontId="3" fillId="3" borderId="56" xfId="0" applyFont="1" applyFill="1" applyBorder="1" applyAlignment="1">
      <alignment vertical="top"/>
    </xf>
    <xf numFmtId="0" fontId="4" fillId="3" borderId="0" xfId="0" quotePrefix="1" applyFont="1" applyFill="1" applyAlignment="1">
      <alignment vertical="top"/>
    </xf>
    <xf numFmtId="8" fontId="3" fillId="3" borderId="0" xfId="0" applyNumberFormat="1" applyFont="1" applyFill="1" applyAlignment="1">
      <alignment horizontal="center" vertical="top" wrapText="1"/>
    </xf>
    <xf numFmtId="165" fontId="3" fillId="3" borderId="0" xfId="0" applyNumberFormat="1" applyFont="1" applyFill="1" applyAlignment="1">
      <alignment horizontal="right" vertical="top"/>
    </xf>
    <xf numFmtId="6" fontId="3" fillId="3" borderId="46" xfId="0" applyNumberFormat="1" applyFont="1" applyFill="1" applyBorder="1" applyAlignment="1">
      <alignment horizontal="right" vertical="top"/>
    </xf>
    <xf numFmtId="4" fontId="3" fillId="3" borderId="0" xfId="0" applyNumberFormat="1" applyFont="1" applyFill="1" applyAlignment="1">
      <alignment vertical="top"/>
    </xf>
    <xf numFmtId="8" fontId="3" fillId="3" borderId="46" xfId="0" applyNumberFormat="1" applyFont="1" applyFill="1" applyBorder="1" applyAlignment="1">
      <alignment horizontal="right" vertical="top"/>
    </xf>
    <xf numFmtId="8" fontId="3" fillId="3" borderId="46" xfId="0" applyNumberFormat="1" applyFont="1" applyFill="1" applyBorder="1" applyAlignment="1">
      <alignment horizontal="right" vertical="top"/>
    </xf>
    <xf numFmtId="166" fontId="3" fillId="3" borderId="46" xfId="0" applyNumberFormat="1" applyFont="1" applyFill="1" applyBorder="1" applyAlignment="1">
      <alignment horizontal="right" vertical="top"/>
    </xf>
    <xf numFmtId="0" fontId="12" fillId="3" borderId="14" xfId="0" applyFont="1" applyFill="1" applyBorder="1" applyAlignment="1">
      <alignment horizontal="right" vertical="top"/>
    </xf>
    <xf numFmtId="0" fontId="12" fillId="3" borderId="46" xfId="0" applyFont="1" applyFill="1" applyBorder="1" applyAlignment="1">
      <alignment vertical="top"/>
    </xf>
    <xf numFmtId="0" fontId="12" fillId="3" borderId="16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vertical="top"/>
    </xf>
    <xf numFmtId="0" fontId="12" fillId="3" borderId="14" xfId="0" quotePrefix="1" applyFont="1" applyFill="1" applyBorder="1" applyAlignment="1">
      <alignment horizontal="right" vertical="top"/>
    </xf>
    <xf numFmtId="0" fontId="12" fillId="3" borderId="15" xfId="0" applyFont="1" applyFill="1" applyBorder="1" applyAlignment="1">
      <alignment horizontal="center" vertical="top"/>
    </xf>
    <xf numFmtId="0" fontId="12" fillId="3" borderId="15" xfId="0" applyFont="1" applyFill="1" applyBorder="1" applyAlignment="1">
      <alignment horizontal="right" vertical="top"/>
    </xf>
    <xf numFmtId="0" fontId="12" fillId="3" borderId="14" xfId="0" applyFont="1" applyFill="1" applyBorder="1" applyAlignment="1">
      <alignment vertical="top"/>
    </xf>
    <xf numFmtId="0" fontId="12" fillId="3" borderId="9" xfId="0" quotePrefix="1" applyFont="1" applyFill="1" applyBorder="1" applyAlignment="1">
      <alignment vertical="top"/>
    </xf>
    <xf numFmtId="0" fontId="12" fillId="3" borderId="9" xfId="0" quotePrefix="1" applyFont="1" applyFill="1" applyBorder="1" applyAlignment="1">
      <alignment horizontal="right" vertical="top"/>
    </xf>
    <xf numFmtId="0" fontId="12" fillId="3" borderId="39" xfId="0" quotePrefix="1" applyFont="1" applyFill="1" applyBorder="1" applyAlignment="1">
      <alignment horizontal="right" vertical="top"/>
    </xf>
    <xf numFmtId="0" fontId="12" fillId="3" borderId="57" xfId="0" applyFont="1" applyFill="1" applyBorder="1" applyAlignment="1">
      <alignment vertical="top"/>
    </xf>
    <xf numFmtId="0" fontId="12" fillId="3" borderId="46" xfId="0" quotePrefix="1" applyFont="1" applyFill="1" applyBorder="1" applyAlignment="1">
      <alignment horizontal="right" vertical="top"/>
    </xf>
    <xf numFmtId="0" fontId="12" fillId="3" borderId="15" xfId="0" quotePrefix="1" applyFont="1" applyFill="1" applyBorder="1" applyAlignment="1">
      <alignment horizontal="right" vertical="top"/>
    </xf>
    <xf numFmtId="0" fontId="12" fillId="3" borderId="16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2" fillId="3" borderId="9" xfId="0" quotePrefix="1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right" vertical="top"/>
    </xf>
    <xf numFmtId="0" fontId="12" fillId="3" borderId="46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25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56" xfId="0" applyFont="1" applyFill="1" applyBorder="1" applyAlignment="1">
      <alignment vertical="top"/>
    </xf>
    <xf numFmtId="8" fontId="3" fillId="3" borderId="0" xfId="0" applyNumberFormat="1" applyFont="1" applyFill="1" applyAlignment="1">
      <alignment vertical="top" wrapText="1"/>
    </xf>
    <xf numFmtId="8" fontId="3" fillId="3" borderId="1" xfId="0" applyNumberFormat="1" applyFont="1" applyFill="1" applyBorder="1" applyAlignment="1">
      <alignment horizontal="left" vertical="top"/>
    </xf>
    <xf numFmtId="166" fontId="3" fillId="3" borderId="0" xfId="0" applyNumberFormat="1" applyFont="1" applyFill="1" applyAlignment="1">
      <alignment horizontal="right" vertical="top"/>
    </xf>
    <xf numFmtId="4" fontId="3" fillId="3" borderId="46" xfId="0" applyNumberFormat="1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right" vertical="top"/>
    </xf>
    <xf numFmtId="0" fontId="3" fillId="3" borderId="46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39" xfId="0" quotePrefix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0" fontId="3" fillId="3" borderId="46" xfId="0" applyFont="1" applyFill="1" applyBorder="1" applyAlignment="1">
      <alignment horizontal="center" vertical="top"/>
    </xf>
    <xf numFmtId="0" fontId="3" fillId="3" borderId="14" xfId="0" quotePrefix="1" applyFont="1" applyFill="1" applyBorder="1" applyAlignment="1">
      <alignment horizontal="center" vertical="top"/>
    </xf>
    <xf numFmtId="0" fontId="3" fillId="3" borderId="15" xfId="0" quotePrefix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3" fillId="2" borderId="13" xfId="0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right" vertical="top"/>
    </xf>
    <xf numFmtId="0" fontId="3" fillId="2" borderId="38" xfId="0" quotePrefix="1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right" vertical="top"/>
    </xf>
    <xf numFmtId="0" fontId="3" fillId="2" borderId="38" xfId="0" applyFont="1" applyFill="1" applyBorder="1" applyAlignment="1">
      <alignment horizontal="center" vertical="top"/>
    </xf>
    <xf numFmtId="0" fontId="3" fillId="2" borderId="17" xfId="0" quotePrefix="1" applyFont="1" applyFill="1" applyBorder="1" applyAlignment="1">
      <alignment horizontal="right" vertical="top"/>
    </xf>
    <xf numFmtId="0" fontId="3" fillId="2" borderId="38" xfId="0" applyFont="1" applyFill="1" applyBorder="1" applyAlignment="1">
      <alignment vertical="top"/>
    </xf>
    <xf numFmtId="0" fontId="3" fillId="2" borderId="46" xfId="0" quotePrefix="1" applyFont="1" applyFill="1" applyBorder="1" applyAlignment="1">
      <alignment vertical="top"/>
    </xf>
    <xf numFmtId="0" fontId="3" fillId="2" borderId="65" xfId="0" applyFont="1" applyFill="1" applyBorder="1" applyAlignment="1">
      <alignment vertical="top"/>
    </xf>
    <xf numFmtId="0" fontId="3" fillId="2" borderId="39" xfId="0" applyFont="1" applyFill="1" applyBorder="1" applyAlignment="1">
      <alignment horizontal="right" vertical="top"/>
    </xf>
    <xf numFmtId="0" fontId="3" fillId="2" borderId="46" xfId="0" quotePrefix="1" applyFont="1" applyFill="1" applyBorder="1" applyAlignment="1">
      <alignment vertical="top" wrapText="1"/>
    </xf>
    <xf numFmtId="0" fontId="3" fillId="2" borderId="39" xfId="0" applyFont="1" applyFill="1" applyBorder="1" applyAlignment="1">
      <alignment horizontal="center" vertical="top"/>
    </xf>
    <xf numFmtId="0" fontId="3" fillId="2" borderId="10" xfId="0" quotePrefix="1" applyFont="1" applyFill="1" applyBorder="1" applyAlignment="1">
      <alignment horizontal="right" vertical="top"/>
    </xf>
    <xf numFmtId="0" fontId="3" fillId="2" borderId="17" xfId="0" quotePrefix="1" applyFont="1" applyFill="1" applyBorder="1" applyAlignment="1">
      <alignment vertical="top"/>
    </xf>
    <xf numFmtId="0" fontId="3" fillId="2" borderId="35" xfId="0" quotePrefix="1" applyFont="1" applyFill="1" applyBorder="1" applyAlignment="1">
      <alignment horizontal="right" vertical="top"/>
    </xf>
    <xf numFmtId="0" fontId="3" fillId="2" borderId="48" xfId="0" applyFont="1" applyFill="1" applyBorder="1" applyAlignment="1">
      <alignment vertical="top"/>
    </xf>
    <xf numFmtId="0" fontId="3" fillId="2" borderId="23" xfId="0" quotePrefix="1" applyFont="1" applyFill="1" applyBorder="1" applyAlignment="1">
      <alignment vertical="top"/>
    </xf>
    <xf numFmtId="0" fontId="3" fillId="2" borderId="58" xfId="0" quotePrefix="1" applyFont="1" applyFill="1" applyBorder="1" applyAlignment="1">
      <alignment horizontal="left" vertical="top"/>
    </xf>
    <xf numFmtId="0" fontId="3" fillId="2" borderId="0" xfId="0" quotePrefix="1" applyFont="1" applyFill="1" applyAlignment="1">
      <alignment vertical="top"/>
    </xf>
    <xf numFmtId="0" fontId="3" fillId="2" borderId="0" xfId="0" quotePrefix="1" applyFont="1" applyFill="1" applyAlignment="1">
      <alignment horizontal="left" vertical="top"/>
    </xf>
    <xf numFmtId="0" fontId="3" fillId="2" borderId="23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46" xfId="0" applyFont="1" applyFill="1" applyBorder="1" applyAlignment="1">
      <alignment vertical="top"/>
    </xf>
    <xf numFmtId="0" fontId="4" fillId="2" borderId="46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2" fillId="2" borderId="14" xfId="0" applyFont="1" applyFill="1" applyBorder="1" applyAlignment="1">
      <alignment vertical="top"/>
    </xf>
    <xf numFmtId="0" fontId="12" fillId="2" borderId="21" xfId="0" applyFont="1" applyFill="1" applyBorder="1" applyAlignment="1">
      <alignment vertical="top"/>
    </xf>
    <xf numFmtId="0" fontId="12" fillId="2" borderId="36" xfId="0" applyFont="1" applyFill="1" applyBorder="1" applyAlignment="1">
      <alignment horizontal="center" vertical="top"/>
    </xf>
    <xf numFmtId="0" fontId="12" fillId="2" borderId="58" xfId="0" applyFont="1" applyFill="1" applyBorder="1" applyAlignment="1">
      <alignment horizontal="center" vertical="top"/>
    </xf>
    <xf numFmtId="0" fontId="12" fillId="2" borderId="46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vertical="top"/>
    </xf>
    <xf numFmtId="0" fontId="12" fillId="2" borderId="16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vertical="top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9" xfId="0" applyFont="1" applyFill="1" applyBorder="1"/>
    <xf numFmtId="3" fontId="3" fillId="2" borderId="16" xfId="3" applyNumberFormat="1" applyFont="1" applyFill="1" applyBorder="1" applyAlignment="1">
      <alignment vertical="top"/>
    </xf>
    <xf numFmtId="0" fontId="12" fillId="2" borderId="15" xfId="0" quotePrefix="1" applyFont="1" applyFill="1" applyBorder="1" applyAlignment="1">
      <alignment vertical="top"/>
    </xf>
    <xf numFmtId="0" fontId="12" fillId="2" borderId="16" xfId="0" applyFont="1" applyFill="1" applyBorder="1" applyAlignment="1">
      <alignment horizontal="right" vertical="top"/>
    </xf>
    <xf numFmtId="3" fontId="3" fillId="2" borderId="66" xfId="3" applyNumberFormat="1" applyFont="1" applyFill="1" applyBorder="1" applyAlignment="1">
      <alignment vertical="top"/>
    </xf>
    <xf numFmtId="0" fontId="3" fillId="2" borderId="67" xfId="0" applyFont="1" applyFill="1" applyBorder="1" applyAlignment="1">
      <alignment vertical="top"/>
    </xf>
    <xf numFmtId="0" fontId="12" fillId="2" borderId="56" xfId="0" applyFont="1" applyFill="1" applyBorder="1" applyAlignment="1">
      <alignment vertical="top"/>
    </xf>
    <xf numFmtId="0" fontId="12" fillId="2" borderId="57" xfId="0" applyFont="1" applyFill="1" applyBorder="1" applyAlignment="1">
      <alignment vertical="top"/>
    </xf>
    <xf numFmtId="0" fontId="12" fillId="2" borderId="39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3" fillId="2" borderId="15" xfId="0" quotePrefix="1" applyFont="1" applyFill="1" applyBorder="1" applyAlignment="1">
      <alignment horizontal="left" vertical="top"/>
    </xf>
    <xf numFmtId="0" fontId="12" fillId="2" borderId="15" xfId="0" quotePrefix="1" applyFont="1" applyFill="1" applyBorder="1" applyAlignment="1">
      <alignment horizontal="left" vertical="top"/>
    </xf>
    <xf numFmtId="0" fontId="12" fillId="2" borderId="46" xfId="0" applyFont="1" applyFill="1" applyBorder="1" applyAlignment="1">
      <alignment horizontal="right" vertical="top"/>
    </xf>
    <xf numFmtId="0" fontId="12" fillId="2" borderId="25" xfId="0" applyFont="1" applyFill="1" applyBorder="1" applyAlignment="1">
      <alignment vertical="top"/>
    </xf>
    <xf numFmtId="0" fontId="12" fillId="2" borderId="54" xfId="0" applyFont="1" applyFill="1" applyBorder="1" applyAlignment="1">
      <alignment vertical="top"/>
    </xf>
    <xf numFmtId="0" fontId="12" fillId="2" borderId="54" xfId="0" quotePrefix="1" applyFont="1" applyFill="1" applyBorder="1" applyAlignment="1">
      <alignment vertical="top"/>
    </xf>
    <xf numFmtId="0" fontId="3" fillId="2" borderId="55" xfId="0" applyFont="1" applyFill="1" applyBorder="1" applyAlignment="1">
      <alignment vertical="top"/>
    </xf>
    <xf numFmtId="0" fontId="3" fillId="2" borderId="55" xfId="0" applyFont="1" applyFill="1" applyBorder="1" applyAlignment="1">
      <alignment horizontal="left" vertical="top"/>
    </xf>
    <xf numFmtId="0" fontId="12" fillId="2" borderId="53" xfId="0" applyFont="1" applyFill="1" applyBorder="1" applyAlignment="1">
      <alignment vertical="top"/>
    </xf>
    <xf numFmtId="0" fontId="12" fillId="2" borderId="53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2" fillId="2" borderId="9" xfId="0" quotePrefix="1" applyFont="1" applyFill="1" applyBorder="1" applyAlignment="1">
      <alignment vertical="top"/>
    </xf>
    <xf numFmtId="0" fontId="12" fillId="2" borderId="67" xfId="0" applyFont="1" applyFill="1" applyBorder="1" applyAlignment="1">
      <alignment vertical="top"/>
    </xf>
    <xf numFmtId="0" fontId="12" fillId="2" borderId="36" xfId="0" applyFont="1" applyFill="1" applyBorder="1" applyAlignment="1">
      <alignment vertical="top"/>
    </xf>
    <xf numFmtId="0" fontId="12" fillId="2" borderId="68" xfId="0" applyFont="1" applyFill="1" applyBorder="1" applyAlignment="1">
      <alignment vertical="top"/>
    </xf>
    <xf numFmtId="0" fontId="12" fillId="2" borderId="54" xfId="0" applyFont="1" applyFill="1" applyBorder="1" applyAlignment="1">
      <alignment horizontal="left" vertical="top"/>
    </xf>
    <xf numFmtId="0" fontId="12" fillId="2" borderId="69" xfId="0" applyFont="1" applyFill="1" applyBorder="1" applyAlignment="1">
      <alignment vertical="top"/>
    </xf>
    <xf numFmtId="0" fontId="12" fillId="2" borderId="70" xfId="0" applyFont="1" applyFill="1" applyBorder="1" applyAlignment="1">
      <alignment vertical="top"/>
    </xf>
    <xf numFmtId="0" fontId="12" fillId="2" borderId="36" xfId="0" applyFont="1" applyFill="1" applyBorder="1" applyAlignment="1">
      <alignment horizontal="right" vertical="top"/>
    </xf>
    <xf numFmtId="0" fontId="12" fillId="2" borderId="53" xfId="0" quotePrefix="1" applyFont="1" applyFill="1" applyBorder="1" applyAlignment="1">
      <alignment vertical="top"/>
    </xf>
    <xf numFmtId="1" fontId="3" fillId="2" borderId="15" xfId="3" applyNumberFormat="1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center" vertical="top"/>
    </xf>
    <xf numFmtId="0" fontId="19" fillId="2" borderId="46" xfId="0" applyFont="1" applyFill="1" applyBorder="1" applyAlignment="1">
      <alignment vertical="top"/>
    </xf>
    <xf numFmtId="0" fontId="19" fillId="2" borderId="46" xfId="0" applyFont="1" applyFill="1" applyBorder="1" applyAlignment="1">
      <alignment horizontal="center" vertical="top"/>
    </xf>
    <xf numFmtId="0" fontId="19" fillId="2" borderId="14" xfId="0" applyFont="1" applyFill="1" applyBorder="1" applyAlignment="1">
      <alignment vertical="top"/>
    </xf>
    <xf numFmtId="0" fontId="19" fillId="2" borderId="16" xfId="0" applyFont="1" applyFill="1" applyBorder="1" applyAlignment="1">
      <alignment vertical="top"/>
    </xf>
    <xf numFmtId="0" fontId="19" fillId="2" borderId="15" xfId="0" applyFont="1" applyFill="1" applyBorder="1" applyAlignment="1">
      <alignment vertical="top"/>
    </xf>
    <xf numFmtId="0" fontId="19" fillId="2" borderId="15" xfId="0" quotePrefix="1" applyFont="1" applyFill="1" applyBorder="1" applyAlignment="1">
      <alignment vertical="top"/>
    </xf>
    <xf numFmtId="0" fontId="19" fillId="2" borderId="54" xfId="0" applyFont="1" applyFill="1" applyBorder="1" applyAlignment="1">
      <alignment vertical="top"/>
    </xf>
    <xf numFmtId="0" fontId="19" fillId="2" borderId="54" xfId="0" quotePrefix="1" applyFont="1" applyFill="1" applyBorder="1" applyAlignment="1">
      <alignment vertical="top"/>
    </xf>
    <xf numFmtId="0" fontId="19" fillId="2" borderId="9" xfId="0" applyFont="1" applyFill="1" applyBorder="1" applyAlignment="1">
      <alignment vertical="top"/>
    </xf>
    <xf numFmtId="0" fontId="19" fillId="2" borderId="9" xfId="0" quotePrefix="1" applyFont="1" applyFill="1" applyBorder="1" applyAlignment="1">
      <alignment vertical="top"/>
    </xf>
    <xf numFmtId="0" fontId="19" fillId="2" borderId="55" xfId="0" applyFont="1" applyFill="1" applyBorder="1" applyAlignment="1">
      <alignment vertical="top"/>
    </xf>
    <xf numFmtId="0" fontId="19" fillId="2" borderId="55" xfId="0" quotePrefix="1" applyFont="1" applyFill="1" applyBorder="1" applyAlignment="1">
      <alignment vertical="top"/>
    </xf>
    <xf numFmtId="0" fontId="19" fillId="2" borderId="39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/>
    </xf>
    <xf numFmtId="0" fontId="19" fillId="2" borderId="39" xfId="0" quotePrefix="1" applyFont="1" applyFill="1" applyBorder="1" applyAlignment="1">
      <alignment vertical="top"/>
    </xf>
    <xf numFmtId="0" fontId="19" fillId="2" borderId="14" xfId="0" quotePrefix="1" applyFont="1" applyFill="1" applyBorder="1" applyAlignment="1">
      <alignment vertical="top"/>
    </xf>
    <xf numFmtId="0" fontId="19" fillId="2" borderId="57" xfId="0" applyFont="1" applyFill="1" applyBorder="1" applyAlignment="1">
      <alignment vertical="top"/>
    </xf>
    <xf numFmtId="0" fontId="19" fillId="2" borderId="67" xfId="0" applyFont="1" applyFill="1" applyBorder="1" applyAlignment="1">
      <alignment vertical="top"/>
    </xf>
    <xf numFmtId="0" fontId="19" fillId="2" borderId="56" xfId="0" applyFont="1" applyFill="1" applyBorder="1" applyAlignment="1">
      <alignment vertical="top"/>
    </xf>
    <xf numFmtId="0" fontId="3" fillId="2" borderId="57" xfId="0" quotePrefix="1" applyFont="1" applyFill="1" applyBorder="1" applyAlignment="1">
      <alignment vertical="top"/>
    </xf>
    <xf numFmtId="167" fontId="3" fillId="2" borderId="15" xfId="3" applyNumberFormat="1" applyFont="1" applyFill="1" applyBorder="1" applyAlignment="1">
      <alignment vertical="top"/>
    </xf>
    <xf numFmtId="0" fontId="3" fillId="2" borderId="71" xfId="0" applyFont="1" applyFill="1" applyBorder="1" applyAlignment="1">
      <alignment vertical="top"/>
    </xf>
    <xf numFmtId="0" fontId="3" fillId="2" borderId="71" xfId="0" quotePrefix="1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3" fillId="2" borderId="0" xfId="4" applyFont="1" applyFill="1" applyAlignment="1">
      <alignment horizontal="center" vertical="top"/>
    </xf>
    <xf numFmtId="0" fontId="24" fillId="2" borderId="0" xfId="0" applyFont="1" applyFill="1" applyAlignment="1">
      <alignment vertical="top"/>
    </xf>
    <xf numFmtId="0" fontId="3" fillId="2" borderId="0" xfId="4" applyFont="1" applyFill="1" applyAlignment="1">
      <alignment vertical="top"/>
    </xf>
    <xf numFmtId="43" fontId="3" fillId="2" borderId="0" xfId="3" applyFont="1" applyFill="1" applyAlignment="1">
      <alignment horizontal="right" vertical="top"/>
    </xf>
    <xf numFmtId="43" fontId="3" fillId="2" borderId="1" xfId="3" applyFont="1" applyFill="1" applyBorder="1" applyAlignment="1">
      <alignment vertical="top"/>
    </xf>
    <xf numFmtId="15" fontId="3" fillId="2" borderId="0" xfId="4" quotePrefix="1" applyNumberFormat="1" applyFont="1" applyFill="1" applyAlignment="1">
      <alignment vertical="top"/>
    </xf>
    <xf numFmtId="0" fontId="3" fillId="2" borderId="0" xfId="4" quotePrefix="1" applyFont="1" applyFill="1" applyAlignment="1">
      <alignment vertical="top"/>
    </xf>
    <xf numFmtId="3" fontId="3" fillId="2" borderId="0" xfId="3" applyNumberFormat="1" applyFont="1" applyFill="1" applyAlignment="1">
      <alignment vertical="top"/>
    </xf>
    <xf numFmtId="43" fontId="3" fillId="2" borderId="0" xfId="0" applyNumberFormat="1" applyFont="1" applyFill="1" applyAlignment="1">
      <alignment vertical="top"/>
    </xf>
    <xf numFmtId="3" fontId="3" fillId="2" borderId="0" xfId="4" applyNumberFormat="1" applyFont="1" applyFill="1" applyAlignment="1">
      <alignment vertical="top"/>
    </xf>
    <xf numFmtId="43" fontId="3" fillId="2" borderId="60" xfId="3" applyFont="1" applyFill="1" applyBorder="1" applyAlignment="1">
      <alignment vertical="top"/>
    </xf>
    <xf numFmtId="15" fontId="3" fillId="2" borderId="0" xfId="4" quotePrefix="1" applyNumberFormat="1" applyFont="1" applyFill="1" applyAlignment="1">
      <alignment horizontal="center" vertical="top"/>
    </xf>
    <xf numFmtId="44" fontId="3" fillId="2" borderId="0" xfId="2" applyFont="1" applyFill="1" applyAlignment="1">
      <alignment vertical="top"/>
    </xf>
    <xf numFmtId="43" fontId="3" fillId="2" borderId="0" xfId="1" applyFont="1" applyFill="1" applyAlignment="1">
      <alignment vertical="top"/>
    </xf>
    <xf numFmtId="44" fontId="3" fillId="2" borderId="60" xfId="2" applyFont="1" applyFill="1" applyBorder="1" applyAlignment="1">
      <alignment vertical="top"/>
    </xf>
  </cellXfs>
  <cellStyles count="5">
    <cellStyle name="Comma" xfId="1" builtinId="3"/>
    <cellStyle name="Comma 2" xfId="3" xr:uid="{FF644F95-9024-4CA8-A7DC-37E405CC83BF}"/>
    <cellStyle name="Currency" xfId="2" builtinId="4"/>
    <cellStyle name="Normal" xfId="0" builtinId="0"/>
    <cellStyle name="Normal 2" xfId="4" xr:uid="{F6D976A5-1E1C-466D-98A0-C7AF4F428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ddock_5e_SM_Ch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ddock_5e_SM_Ch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16th%20Haddock%205th/Price%2016e/P12.6B%20worksheet%20and%20P13.3B%20financials%20Price%2016th%20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d Time"/>
      <sheetName val="Thinking Critically -  DQ"/>
      <sheetName val="Ex 10.1 to 10.3"/>
      <sheetName val="Ex 10.4 to 10.6"/>
      <sheetName val="Ex 10.7"/>
      <sheetName val="Pr 10.1A"/>
      <sheetName val="Pr 10.1A cont."/>
      <sheetName val=" Pr 10.2A"/>
      <sheetName val="Pr 10.2A cont."/>
      <sheetName val="Pr 10.2A cont. (2)"/>
      <sheetName val="Pr 10.3A"/>
      <sheetName val="Pr 10.3A cont."/>
      <sheetName val="Pr 10.3A cont. (2)"/>
      <sheetName val="Pr 10.4A"/>
      <sheetName val="Pr 10.1B"/>
      <sheetName val="Pr 10.1B cont."/>
      <sheetName val="Pr 10.2B"/>
      <sheetName val="Pr 10.2B cont."/>
      <sheetName val="Pr 10.2B cont. (2) "/>
      <sheetName val="Pr 10.3B"/>
      <sheetName val="Pr 10.3B cont."/>
      <sheetName val="Pr 10.3B cont. (2)"/>
      <sheetName val="Pr 10.4B"/>
      <sheetName val="CT Pr.10.1"/>
      <sheetName val="CT Pr.10.2"/>
      <sheetName val="Business Conn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H10">
            <v>728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d Times"/>
      <sheetName val="Thinking Critically -  DQ"/>
      <sheetName val="Thinking Critically -  DQ cont."/>
      <sheetName val="Ex 13.1 &amp; 13.2"/>
      <sheetName val="Ex 13.3"/>
      <sheetName val="Ex 13.4 &amp; 13.5"/>
      <sheetName val="Ex 13.6"/>
      <sheetName val="Ex 13.7"/>
      <sheetName val="Ex 13.8"/>
      <sheetName val="Ex 13.9"/>
      <sheetName val="Ex 13.10"/>
      <sheetName val="Ex. 13.11"/>
      <sheetName val="Ex. 13.11 cont."/>
      <sheetName val="Ex. 13.11 cont. (2)"/>
      <sheetName val="Pr 13.1A"/>
      <sheetName val="Pr 13.1A cont."/>
      <sheetName val="Pr 13.1A cont. (2)"/>
      <sheetName val="Pr 13.1A cont. (3)"/>
      <sheetName val="Pr 13.1A cont. (4)"/>
      <sheetName val="Pr 13.2A "/>
      <sheetName val="Pr 13.2A cont. "/>
      <sheetName val="Pr 13.2A cont. (2)"/>
      <sheetName val="Pr 13.2A cont. (3)"/>
      <sheetName val="Pr 13.2A cont. (4)"/>
      <sheetName val="Pr 13.3A"/>
      <sheetName val="Pr 13.3A cont. (2)"/>
      <sheetName val=" Pr.13.3A cont. (3) &amp; Pr 13.4A"/>
      <sheetName val="Pr 13.4A cont."/>
      <sheetName val="Pr 13.4A cont. (2)"/>
      <sheetName val="Pr 13.4A cont. (3)"/>
      <sheetName val="Pr 13.5A"/>
      <sheetName val="Pr 13.5A cont."/>
      <sheetName val="Pr 13.1B"/>
      <sheetName val="Pr 13.1B cont. "/>
      <sheetName val="Pr 13.1B cont. (2)"/>
      <sheetName val="Pr 13.1B cont. (3)"/>
      <sheetName val="Pr 13.1B cont. (4)"/>
      <sheetName val="Pr 13.2B"/>
      <sheetName val="Pr 13.2B cont."/>
      <sheetName val="Pr 13.2B cont. (2)"/>
      <sheetName val="Pr 13.2B cont. (3)"/>
      <sheetName val="Pr 13.2B cont. (4)"/>
      <sheetName val="Pr 13.3B"/>
      <sheetName val="Pr 13.3B cont."/>
      <sheetName val="Pr 13.3B cont. &amp; Pr 13.4B"/>
      <sheetName val="Pr 13.4B cont."/>
      <sheetName val="Pr 13.4B cont. (2)"/>
      <sheetName val="Pr 13.4B cont. (3)"/>
      <sheetName val="Pr 13.5B"/>
      <sheetName val="Pr 13.5B cont."/>
      <sheetName val="CT Pr 13.1"/>
      <sheetName val="CT Pr 13.1 (2)"/>
      <sheetName val="CT Pr 13.1 cont. (2)"/>
      <sheetName val="CT Pr 13.1 cont. (3)"/>
      <sheetName val="CT Pr 13.1 cont. (4)"/>
      <sheetName val="CT Pr 13.1 cont. (5)"/>
      <sheetName val="CT Pr 13.1 cont. (6)"/>
      <sheetName val="CT Pr. 13.1 cont. (7)"/>
      <sheetName val="CT Pr. 13.2"/>
      <sheetName val="CT Pr. 13.2 cont."/>
      <sheetName val="Business Connections"/>
      <sheetName val="Sheet4"/>
      <sheetName val="MPS2 Gen Jrls"/>
      <sheetName val="MPS2 Gen Ledgers cont."/>
      <sheetName val="MPS2 Accts Rec &amp; Pay Sub Ledger"/>
      <sheetName val="MPS2 Sched of Accts Rec &amp; Pay"/>
      <sheetName val="MPS2 Wksht 1"/>
      <sheetName val="MPS2 Wksht 2"/>
      <sheetName val="MPS2 Income Stmt"/>
      <sheetName val="MPS2 Stmt of OE &amp; Bal Sheet"/>
      <sheetName val="MPS2 Post Closing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ComputerGeeks.com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2.6B"/>
      <sheetName val="P13.3B IS"/>
      <sheetName val="P13.3B SOE and BS"/>
      <sheetName val="P13.3B Analyze"/>
    </sheetNames>
    <sheetDataSet>
      <sheetData sheetId="0">
        <row r="4">
          <cell r="A4" t="str">
            <v>Gamer's Paradise</v>
          </cell>
        </row>
        <row r="9">
          <cell r="K9">
            <v>36465</v>
          </cell>
        </row>
        <row r="10">
          <cell r="K10">
            <v>2669</v>
          </cell>
        </row>
        <row r="11">
          <cell r="K11">
            <v>960</v>
          </cell>
        </row>
        <row r="12">
          <cell r="K12">
            <v>105</v>
          </cell>
        </row>
        <row r="13">
          <cell r="K13">
            <v>21200</v>
          </cell>
        </row>
        <row r="14">
          <cell r="K14">
            <v>30000</v>
          </cell>
        </row>
        <row r="15">
          <cell r="L15">
            <v>7500</v>
          </cell>
        </row>
        <row r="16">
          <cell r="K16">
            <v>6000</v>
          </cell>
        </row>
        <row r="17">
          <cell r="L17">
            <v>2500</v>
          </cell>
        </row>
        <row r="18">
          <cell r="L18">
            <v>22500</v>
          </cell>
        </row>
        <row r="19">
          <cell r="L19">
            <v>7725</v>
          </cell>
        </row>
        <row r="20">
          <cell r="L20">
            <v>800</v>
          </cell>
        </row>
        <row r="21">
          <cell r="L21">
            <v>49.6</v>
          </cell>
        </row>
        <row r="22">
          <cell r="L22">
            <v>11.6</v>
          </cell>
        </row>
        <row r="23">
          <cell r="L23">
            <v>3400</v>
          </cell>
        </row>
        <row r="24">
          <cell r="L24">
            <v>300</v>
          </cell>
        </row>
        <row r="25">
          <cell r="L25">
            <v>46200</v>
          </cell>
        </row>
        <row r="26">
          <cell r="K26">
            <v>20000</v>
          </cell>
        </row>
        <row r="27">
          <cell r="I27">
            <v>18500</v>
          </cell>
          <cell r="J27">
            <v>21200</v>
          </cell>
        </row>
        <row r="28">
          <cell r="J28">
            <v>166060</v>
          </cell>
        </row>
        <row r="29">
          <cell r="I29">
            <v>180</v>
          </cell>
        </row>
        <row r="30">
          <cell r="J30">
            <v>5100</v>
          </cell>
        </row>
        <row r="31">
          <cell r="I31">
            <v>92500</v>
          </cell>
        </row>
        <row r="32">
          <cell r="J32">
            <v>770</v>
          </cell>
        </row>
        <row r="33">
          <cell r="I33">
            <v>275</v>
          </cell>
        </row>
        <row r="34">
          <cell r="I34">
            <v>26400</v>
          </cell>
        </row>
        <row r="35">
          <cell r="I35">
            <v>18800</v>
          </cell>
        </row>
        <row r="36">
          <cell r="I36">
            <v>1872.2</v>
          </cell>
        </row>
        <row r="37">
          <cell r="I37">
            <v>4500</v>
          </cell>
        </row>
        <row r="38">
          <cell r="I38">
            <v>1000</v>
          </cell>
        </row>
        <row r="39">
          <cell r="I39">
            <v>1920</v>
          </cell>
        </row>
        <row r="40">
          <cell r="I40">
            <v>320</v>
          </cell>
        </row>
        <row r="41">
          <cell r="I41">
            <v>450</v>
          </cell>
        </row>
      </sheetData>
      <sheetData sheetId="1">
        <row r="38">
          <cell r="I38">
            <v>26412.800000000003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0FFE-29CC-4B52-B73F-1FAD78ED5709}">
  <dimension ref="A1:T103"/>
  <sheetViews>
    <sheetView tabSelected="1" workbookViewId="0"/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52.42578125" style="2" customWidth="1"/>
    <col min="6" max="6" width="5.71093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2.7109375" style="4" customWidth="1"/>
    <col min="17" max="17" width="2.7109375" style="2" customWidth="1"/>
    <col min="18" max="18" width="1.42578125" style="2" customWidth="1"/>
    <col min="19" max="16384" width="10.28515625" style="2"/>
  </cols>
  <sheetData>
    <row r="1" spans="1:17" x14ac:dyDescent="0.25">
      <c r="A1" s="1" t="s">
        <v>0</v>
      </c>
    </row>
    <row r="2" spans="1:17" x14ac:dyDescent="0.25">
      <c r="B2" s="5"/>
    </row>
    <row r="3" spans="1:17" ht="15" customHeight="1" x14ac:dyDescent="0.25"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6" t="s">
        <v>2</v>
      </c>
      <c r="M3" s="6"/>
      <c r="N3" s="7">
        <v>12</v>
      </c>
      <c r="O3" s="7"/>
      <c r="P3" s="9"/>
      <c r="Q3" s="6"/>
    </row>
    <row r="4" spans="1:17" ht="5.0999999999999996" customHeight="1" thickBot="1" x14ac:dyDescent="0.3"/>
    <row r="5" spans="1:17" s="10" customFormat="1" ht="15" customHeight="1" thickTop="1" x14ac:dyDescent="0.25">
      <c r="B5" s="11"/>
      <c r="C5" s="12" t="s">
        <v>3</v>
      </c>
      <c r="D5" s="13"/>
      <c r="E5" s="14" t="s">
        <v>4</v>
      </c>
      <c r="F5" s="15" t="s">
        <v>5</v>
      </c>
      <c r="G5" s="13" t="s">
        <v>6</v>
      </c>
      <c r="H5" s="13"/>
      <c r="I5" s="13"/>
      <c r="J5" s="13"/>
      <c r="K5" s="16"/>
      <c r="L5" s="12" t="s">
        <v>7</v>
      </c>
      <c r="M5" s="13"/>
      <c r="N5" s="13"/>
      <c r="O5" s="13"/>
      <c r="P5" s="16"/>
      <c r="Q5" s="17"/>
    </row>
    <row r="6" spans="1:17" s="10" customFormat="1" ht="15" customHeight="1" x14ac:dyDescent="0.25">
      <c r="B6" s="18"/>
      <c r="C6" s="19"/>
      <c r="D6" s="20"/>
      <c r="E6" s="21"/>
      <c r="F6" s="22"/>
      <c r="G6" s="20"/>
      <c r="H6" s="20"/>
      <c r="I6" s="20"/>
      <c r="J6" s="20"/>
      <c r="K6" s="23"/>
      <c r="L6" s="24"/>
      <c r="M6" s="25"/>
      <c r="N6" s="25"/>
      <c r="O6" s="25"/>
      <c r="P6" s="26"/>
      <c r="Q6" s="27"/>
    </row>
    <row r="7" spans="1:17" ht="15" customHeight="1" x14ac:dyDescent="0.25">
      <c r="B7" s="28">
        <v>1</v>
      </c>
      <c r="C7" s="29" t="s">
        <v>8</v>
      </c>
      <c r="D7" s="30"/>
      <c r="E7" s="31"/>
      <c r="F7" s="32"/>
      <c r="G7" s="33"/>
      <c r="H7" s="34"/>
      <c r="I7" s="35"/>
      <c r="J7" s="35"/>
      <c r="K7" s="36"/>
      <c r="L7" s="37"/>
      <c r="M7" s="34"/>
      <c r="N7" s="35"/>
      <c r="O7" s="35"/>
      <c r="P7" s="36"/>
      <c r="Q7" s="38">
        <v>1</v>
      </c>
    </row>
    <row r="8" spans="1:17" ht="18" customHeight="1" x14ac:dyDescent="0.25">
      <c r="B8" s="28">
        <v>2</v>
      </c>
      <c r="C8" s="29" t="s">
        <v>9</v>
      </c>
      <c r="D8" s="39">
        <v>1</v>
      </c>
      <c r="E8" s="31" t="s">
        <v>10</v>
      </c>
      <c r="F8" s="40" t="s">
        <v>11</v>
      </c>
      <c r="G8" s="33"/>
      <c r="H8" s="34">
        <v>4</v>
      </c>
      <c r="I8" s="35">
        <v>5</v>
      </c>
      <c r="J8" s="35">
        <v>0</v>
      </c>
      <c r="K8" s="36" t="s">
        <v>12</v>
      </c>
      <c r="L8" s="37"/>
      <c r="M8" s="34"/>
      <c r="N8" s="35"/>
      <c r="O8" s="35"/>
      <c r="P8" s="36"/>
      <c r="Q8" s="38">
        <v>2</v>
      </c>
    </row>
    <row r="9" spans="1:17" ht="15" customHeight="1" x14ac:dyDescent="0.25">
      <c r="B9" s="28">
        <v>3</v>
      </c>
      <c r="C9" s="41"/>
      <c r="D9" s="42"/>
      <c r="E9" s="31" t="s">
        <v>13</v>
      </c>
      <c r="F9" s="43">
        <v>401</v>
      </c>
      <c r="G9" s="44"/>
      <c r="H9" s="34"/>
      <c r="I9" s="45"/>
      <c r="J9" s="45"/>
      <c r="K9" s="46"/>
      <c r="L9" s="37"/>
      <c r="M9" s="34">
        <v>4</v>
      </c>
      <c r="N9" s="35">
        <v>5</v>
      </c>
      <c r="O9" s="35">
        <v>0</v>
      </c>
      <c r="P9" s="36" t="s">
        <v>12</v>
      </c>
      <c r="Q9" s="38">
        <v>3</v>
      </c>
    </row>
    <row r="10" spans="1:17" ht="15" customHeight="1" x14ac:dyDescent="0.25">
      <c r="B10" s="28">
        <v>4</v>
      </c>
      <c r="C10" s="47"/>
      <c r="D10" s="30"/>
      <c r="E10" s="31" t="s">
        <v>14</v>
      </c>
      <c r="F10" s="43"/>
      <c r="G10" s="44"/>
      <c r="H10" s="34"/>
      <c r="I10" s="35"/>
      <c r="J10" s="35"/>
      <c r="K10" s="36"/>
      <c r="L10" s="44"/>
      <c r="M10" s="48"/>
      <c r="N10" s="45"/>
      <c r="O10" s="45"/>
      <c r="P10" s="46"/>
      <c r="Q10" s="38">
        <v>4</v>
      </c>
    </row>
    <row r="11" spans="1:17" ht="15" customHeight="1" x14ac:dyDescent="0.25">
      <c r="B11" s="28">
        <v>5</v>
      </c>
      <c r="C11" s="47"/>
      <c r="D11" s="30"/>
      <c r="E11" s="31" t="s">
        <v>15</v>
      </c>
      <c r="F11" s="43"/>
      <c r="G11" s="44"/>
      <c r="H11" s="34"/>
      <c r="I11" s="35"/>
      <c r="J11" s="35"/>
      <c r="K11" s="36"/>
      <c r="L11" s="37"/>
      <c r="M11" s="34"/>
      <c r="N11" s="35"/>
      <c r="O11" s="35"/>
      <c r="P11" s="36"/>
      <c r="Q11" s="38">
        <v>5</v>
      </c>
    </row>
    <row r="12" spans="1:17" ht="15" customHeight="1" x14ac:dyDescent="0.25">
      <c r="B12" s="28">
        <v>6</v>
      </c>
      <c r="C12" s="47"/>
      <c r="D12" s="30"/>
      <c r="E12" s="31"/>
      <c r="F12" s="43"/>
      <c r="G12" s="44"/>
      <c r="H12" s="34"/>
      <c r="I12" s="35"/>
      <c r="J12" s="35"/>
      <c r="K12" s="36"/>
      <c r="L12" s="37"/>
      <c r="M12" s="34"/>
      <c r="N12" s="35"/>
      <c r="O12" s="35"/>
      <c r="P12" s="36"/>
      <c r="Q12" s="38">
        <v>6</v>
      </c>
    </row>
    <row r="13" spans="1:17" ht="15" customHeight="1" x14ac:dyDescent="0.25">
      <c r="B13" s="28">
        <v>7</v>
      </c>
      <c r="C13" s="47"/>
      <c r="D13" s="30">
        <v>4</v>
      </c>
      <c r="E13" s="31" t="s">
        <v>16</v>
      </c>
      <c r="F13" s="43">
        <v>452</v>
      </c>
      <c r="G13" s="44"/>
      <c r="H13" s="34"/>
      <c r="I13" s="35">
        <v>2</v>
      </c>
      <c r="J13" s="35">
        <v>4</v>
      </c>
      <c r="K13" s="36" t="s">
        <v>12</v>
      </c>
      <c r="L13" s="37"/>
      <c r="M13" s="34"/>
      <c r="N13" s="35"/>
      <c r="O13" s="35"/>
      <c r="P13" s="36"/>
      <c r="Q13" s="38">
        <v>7</v>
      </c>
    </row>
    <row r="14" spans="1:17" ht="15" customHeight="1" x14ac:dyDescent="0.25">
      <c r="B14" s="28">
        <v>8</v>
      </c>
      <c r="C14" s="47"/>
      <c r="D14" s="30"/>
      <c r="E14" s="31" t="s">
        <v>17</v>
      </c>
      <c r="F14" s="43">
        <v>101</v>
      </c>
      <c r="G14" s="44">
        <v>1</v>
      </c>
      <c r="H14" s="34">
        <v>1</v>
      </c>
      <c r="I14" s="35">
        <v>7</v>
      </c>
      <c r="J14" s="35">
        <v>6</v>
      </c>
      <c r="K14" s="36" t="s">
        <v>12</v>
      </c>
      <c r="L14" s="37"/>
      <c r="M14" s="34"/>
      <c r="N14" s="35"/>
      <c r="O14" s="35"/>
      <c r="P14" s="36"/>
      <c r="Q14" s="38">
        <v>8</v>
      </c>
    </row>
    <row r="15" spans="1:17" ht="18.75" customHeight="1" x14ac:dyDescent="0.25">
      <c r="B15" s="28">
        <v>9</v>
      </c>
      <c r="C15" s="47"/>
      <c r="D15" s="30"/>
      <c r="E15" s="31" t="s">
        <v>18</v>
      </c>
      <c r="F15" s="40" t="s">
        <v>11</v>
      </c>
      <c r="G15" s="44"/>
      <c r="H15" s="34"/>
      <c r="I15" s="45"/>
      <c r="J15" s="45"/>
      <c r="K15" s="46"/>
      <c r="L15" s="37">
        <v>1</v>
      </c>
      <c r="M15" s="34">
        <v>2</v>
      </c>
      <c r="N15" s="35">
        <v>0</v>
      </c>
      <c r="O15" s="35">
        <v>0</v>
      </c>
      <c r="P15" s="36" t="s">
        <v>12</v>
      </c>
      <c r="Q15" s="38">
        <v>9</v>
      </c>
    </row>
    <row r="16" spans="1:17" ht="13.5" customHeight="1" x14ac:dyDescent="0.25">
      <c r="B16" s="28">
        <v>10</v>
      </c>
      <c r="C16" s="47"/>
      <c r="D16" s="30"/>
      <c r="E16" s="31" t="s">
        <v>19</v>
      </c>
      <c r="F16" s="43"/>
      <c r="G16" s="44"/>
      <c r="H16" s="34"/>
      <c r="I16" s="35"/>
      <c r="J16" s="35"/>
      <c r="K16" s="36"/>
      <c r="L16" s="37"/>
      <c r="M16" s="34"/>
      <c r="N16" s="35"/>
      <c r="O16" s="35"/>
      <c r="P16" s="36"/>
      <c r="Q16" s="38">
        <v>10</v>
      </c>
    </row>
    <row r="17" spans="2:20" ht="15" customHeight="1" x14ac:dyDescent="0.25">
      <c r="B17" s="28">
        <v>11</v>
      </c>
      <c r="C17" s="47"/>
      <c r="D17" s="49"/>
      <c r="E17" s="31" t="s">
        <v>20</v>
      </c>
      <c r="F17" s="43"/>
      <c r="G17" s="44"/>
      <c r="H17" s="34"/>
      <c r="I17" s="35"/>
      <c r="J17" s="35"/>
      <c r="K17" s="36"/>
      <c r="L17" s="50"/>
      <c r="M17" s="48"/>
      <c r="N17" s="45"/>
      <c r="O17" s="45"/>
      <c r="P17" s="46"/>
      <c r="Q17" s="38">
        <v>11</v>
      </c>
    </row>
    <row r="18" spans="2:20" ht="15" customHeight="1" x14ac:dyDescent="0.25">
      <c r="B18" s="28">
        <v>12</v>
      </c>
      <c r="C18" s="47"/>
      <c r="D18" s="30"/>
      <c r="E18" s="31"/>
      <c r="F18" s="43"/>
      <c r="G18" s="44"/>
      <c r="H18" s="34"/>
      <c r="I18" s="45"/>
      <c r="J18" s="45"/>
      <c r="K18" s="46"/>
      <c r="L18" s="37"/>
      <c r="M18" s="34"/>
      <c r="N18" s="35"/>
      <c r="O18" s="35"/>
      <c r="P18" s="36"/>
      <c r="Q18" s="38">
        <v>12</v>
      </c>
    </row>
    <row r="19" spans="2:20" ht="15" customHeight="1" x14ac:dyDescent="0.25">
      <c r="B19" s="28">
        <v>13</v>
      </c>
      <c r="C19" s="47"/>
      <c r="D19" s="30">
        <v>6</v>
      </c>
      <c r="E19" s="31" t="s">
        <v>17</v>
      </c>
      <c r="F19" s="43">
        <v>101</v>
      </c>
      <c r="G19" s="44"/>
      <c r="H19" s="34">
        <v>9</v>
      </c>
      <c r="I19" s="35">
        <v>2</v>
      </c>
      <c r="J19" s="35">
        <v>5</v>
      </c>
      <c r="K19" s="36" t="s">
        <v>12</v>
      </c>
      <c r="L19" s="44"/>
      <c r="M19" s="34"/>
      <c r="N19" s="35"/>
      <c r="O19" s="35"/>
      <c r="P19" s="36"/>
      <c r="Q19" s="38">
        <v>13</v>
      </c>
    </row>
    <row r="20" spans="2:20" ht="15" customHeight="1" x14ac:dyDescent="0.25">
      <c r="B20" s="28">
        <v>14</v>
      </c>
      <c r="C20" s="47"/>
      <c r="D20" s="2"/>
      <c r="E20" s="31" t="s">
        <v>13</v>
      </c>
      <c r="F20" s="43">
        <v>401</v>
      </c>
      <c r="G20" s="44"/>
      <c r="H20" s="34"/>
      <c r="I20" s="35"/>
      <c r="J20" s="35"/>
      <c r="K20" s="36"/>
      <c r="L20" s="37"/>
      <c r="M20" s="48">
        <v>9</v>
      </c>
      <c r="N20" s="45">
        <v>2</v>
      </c>
      <c r="O20" s="45">
        <v>5</v>
      </c>
      <c r="P20" s="46" t="s">
        <v>12</v>
      </c>
      <c r="Q20" s="38">
        <v>14</v>
      </c>
    </row>
    <row r="21" spans="2:20" ht="15" customHeight="1" x14ac:dyDescent="0.25">
      <c r="B21" s="28">
        <v>15</v>
      </c>
      <c r="C21" s="47"/>
      <c r="D21" s="30"/>
      <c r="E21" s="31" t="s">
        <v>21</v>
      </c>
      <c r="F21" s="43"/>
      <c r="G21" s="44"/>
      <c r="H21" s="34"/>
      <c r="I21" s="35"/>
      <c r="J21" s="35"/>
      <c r="K21" s="36"/>
      <c r="L21" s="37"/>
      <c r="M21" s="34"/>
      <c r="N21" s="35"/>
      <c r="O21" s="35"/>
      <c r="P21" s="36"/>
      <c r="Q21" s="38">
        <v>15</v>
      </c>
    </row>
    <row r="22" spans="2:20" ht="15" customHeight="1" x14ac:dyDescent="0.25">
      <c r="B22" s="28">
        <v>16</v>
      </c>
      <c r="C22" s="47"/>
      <c r="D22" s="39"/>
      <c r="E22" s="31"/>
      <c r="F22" s="43"/>
      <c r="G22" s="44"/>
      <c r="H22" s="34"/>
      <c r="I22" s="35"/>
      <c r="J22" s="35"/>
      <c r="K22" s="36"/>
      <c r="L22" s="33"/>
      <c r="M22" s="34"/>
      <c r="N22" s="35"/>
      <c r="O22" s="35"/>
      <c r="P22" s="36"/>
      <c r="Q22" s="38">
        <v>16</v>
      </c>
    </row>
    <row r="23" spans="2:20" ht="15" customHeight="1" x14ac:dyDescent="0.25">
      <c r="B23" s="28">
        <v>17</v>
      </c>
      <c r="C23" s="47"/>
      <c r="D23" s="30">
        <v>7</v>
      </c>
      <c r="E23" s="31" t="s">
        <v>22</v>
      </c>
      <c r="F23" s="43">
        <v>451</v>
      </c>
      <c r="G23" s="44"/>
      <c r="H23" s="34"/>
      <c r="I23" s="45">
        <v>2</v>
      </c>
      <c r="J23" s="45">
        <v>5</v>
      </c>
      <c r="K23" s="46" t="s">
        <v>12</v>
      </c>
      <c r="L23" s="33"/>
      <c r="M23" s="34"/>
      <c r="N23" s="35"/>
      <c r="O23" s="35"/>
      <c r="P23" s="36"/>
      <c r="Q23" s="38">
        <v>17</v>
      </c>
    </row>
    <row r="24" spans="2:20" ht="15" customHeight="1" x14ac:dyDescent="0.25">
      <c r="B24" s="28">
        <v>18</v>
      </c>
      <c r="C24" s="47"/>
      <c r="D24" s="2"/>
      <c r="E24" s="31" t="s">
        <v>23</v>
      </c>
      <c r="F24" s="43">
        <v>101</v>
      </c>
      <c r="G24" s="44"/>
      <c r="H24" s="34"/>
      <c r="I24" s="45"/>
      <c r="J24" s="45"/>
      <c r="K24" s="46"/>
      <c r="L24" s="44"/>
      <c r="M24" s="34"/>
      <c r="N24" s="35">
        <v>2</v>
      </c>
      <c r="O24" s="35">
        <v>5</v>
      </c>
      <c r="P24" s="36" t="s">
        <v>12</v>
      </c>
      <c r="Q24" s="38">
        <v>18</v>
      </c>
      <c r="T24" s="51"/>
    </row>
    <row r="25" spans="2:20" ht="15" customHeight="1" x14ac:dyDescent="0.25">
      <c r="B25" s="28">
        <v>19</v>
      </c>
      <c r="C25" s="47"/>
      <c r="D25" s="30"/>
      <c r="E25" s="31" t="s">
        <v>24</v>
      </c>
      <c r="F25" s="43"/>
      <c r="G25" s="44"/>
      <c r="H25" s="34"/>
      <c r="I25" s="45"/>
      <c r="J25" s="45"/>
      <c r="K25" s="46"/>
      <c r="L25" s="37"/>
      <c r="M25" s="34"/>
      <c r="N25" s="35"/>
      <c r="O25" s="35"/>
      <c r="P25" s="36"/>
      <c r="Q25" s="38">
        <v>19</v>
      </c>
    </row>
    <row r="26" spans="2:20" ht="15" customHeight="1" x14ac:dyDescent="0.25">
      <c r="B26" s="28">
        <v>20</v>
      </c>
      <c r="C26" s="47"/>
      <c r="D26" s="30"/>
      <c r="E26" s="31"/>
      <c r="F26" s="43"/>
      <c r="G26" s="44"/>
      <c r="H26" s="34"/>
      <c r="I26" s="35"/>
      <c r="J26" s="35"/>
      <c r="K26" s="36"/>
      <c r="L26" s="37"/>
      <c r="M26" s="34"/>
      <c r="N26" s="35"/>
      <c r="O26" s="35"/>
      <c r="P26" s="36"/>
      <c r="Q26" s="38">
        <v>20</v>
      </c>
    </row>
    <row r="27" spans="2:20" ht="18.75" customHeight="1" x14ac:dyDescent="0.25">
      <c r="B27" s="28">
        <v>21</v>
      </c>
      <c r="C27" s="47"/>
      <c r="D27" s="30">
        <v>8</v>
      </c>
      <c r="E27" s="31" t="s">
        <v>25</v>
      </c>
      <c r="F27" s="40" t="s">
        <v>11</v>
      </c>
      <c r="G27" s="44">
        <v>1</v>
      </c>
      <c r="H27" s="34">
        <v>5</v>
      </c>
      <c r="I27" s="35">
        <v>0</v>
      </c>
      <c r="J27" s="35">
        <v>0</v>
      </c>
      <c r="K27" s="36" t="s">
        <v>12</v>
      </c>
      <c r="L27" s="37"/>
      <c r="M27" s="34"/>
      <c r="N27" s="35"/>
      <c r="O27" s="35"/>
      <c r="P27" s="36"/>
      <c r="Q27" s="38">
        <v>21</v>
      </c>
    </row>
    <row r="28" spans="2:20" ht="15" customHeight="1" x14ac:dyDescent="0.25">
      <c r="B28" s="28">
        <v>22</v>
      </c>
      <c r="C28" s="47"/>
      <c r="D28" s="2"/>
      <c r="E28" s="31" t="s">
        <v>13</v>
      </c>
      <c r="F28" s="43">
        <v>401</v>
      </c>
      <c r="G28" s="44"/>
      <c r="H28" s="34"/>
      <c r="I28" s="45"/>
      <c r="J28" s="45"/>
      <c r="K28" s="46"/>
      <c r="L28" s="37">
        <v>1</v>
      </c>
      <c r="M28" s="34">
        <v>5</v>
      </c>
      <c r="N28" s="35">
        <v>0</v>
      </c>
      <c r="O28" s="35">
        <v>0</v>
      </c>
      <c r="P28" s="36" t="s">
        <v>12</v>
      </c>
      <c r="Q28" s="38">
        <v>22</v>
      </c>
      <c r="T28" s="51"/>
    </row>
    <row r="29" spans="2:20" ht="15" customHeight="1" x14ac:dyDescent="0.25">
      <c r="B29" s="28">
        <v>23</v>
      </c>
      <c r="C29" s="47"/>
      <c r="D29" s="30"/>
      <c r="E29" s="31" t="s">
        <v>26</v>
      </c>
      <c r="F29" s="43"/>
      <c r="G29" s="44"/>
      <c r="H29" s="34"/>
      <c r="I29" s="35"/>
      <c r="J29" s="35"/>
      <c r="K29" s="36"/>
      <c r="L29" s="44"/>
      <c r="M29" s="48"/>
      <c r="N29" s="45"/>
      <c r="O29" s="45"/>
      <c r="P29" s="46"/>
      <c r="Q29" s="38">
        <v>23</v>
      </c>
    </row>
    <row r="30" spans="2:20" ht="15" customHeight="1" x14ac:dyDescent="0.25">
      <c r="B30" s="28">
        <v>24</v>
      </c>
      <c r="C30" s="47"/>
      <c r="D30" s="30"/>
      <c r="E30" s="31" t="s">
        <v>27</v>
      </c>
      <c r="F30" s="43"/>
      <c r="G30" s="44"/>
      <c r="H30" s="34"/>
      <c r="I30" s="35"/>
      <c r="J30" s="35"/>
      <c r="K30" s="36"/>
      <c r="L30" s="37"/>
      <c r="M30" s="34"/>
      <c r="N30" s="35"/>
      <c r="O30" s="35"/>
      <c r="P30" s="36"/>
      <c r="Q30" s="38">
        <v>24</v>
      </c>
    </row>
    <row r="31" spans="2:20" ht="15" customHeight="1" x14ac:dyDescent="0.25">
      <c r="B31" s="28">
        <v>25</v>
      </c>
      <c r="C31" s="47"/>
      <c r="D31" s="30"/>
      <c r="F31" s="43"/>
      <c r="G31" s="44"/>
      <c r="H31" s="34"/>
      <c r="I31" s="45"/>
      <c r="J31" s="45"/>
      <c r="K31" s="46"/>
      <c r="L31" s="37"/>
      <c r="M31" s="34"/>
      <c r="N31" s="35"/>
      <c r="O31" s="35"/>
      <c r="P31" s="36"/>
      <c r="Q31" s="38">
        <v>25</v>
      </c>
    </row>
    <row r="32" spans="2:20" ht="15" customHeight="1" x14ac:dyDescent="0.25">
      <c r="B32" s="28">
        <v>26</v>
      </c>
      <c r="C32" s="47"/>
      <c r="D32" s="30">
        <v>10</v>
      </c>
      <c r="E32" s="31" t="s">
        <v>28</v>
      </c>
      <c r="F32" s="43">
        <v>452</v>
      </c>
      <c r="G32" s="44"/>
      <c r="H32" s="34"/>
      <c r="I32" s="45"/>
      <c r="J32" s="45">
        <v>9</v>
      </c>
      <c r="K32" s="46" t="s">
        <v>12</v>
      </c>
      <c r="L32" s="37"/>
      <c r="M32" s="34"/>
      <c r="N32" s="35"/>
      <c r="O32" s="35"/>
      <c r="P32" s="36"/>
      <c r="Q32" s="38">
        <v>26</v>
      </c>
    </row>
    <row r="33" spans="1:17" ht="15" customHeight="1" x14ac:dyDescent="0.25">
      <c r="B33" s="28">
        <v>27</v>
      </c>
      <c r="C33" s="47"/>
      <c r="D33" s="30"/>
      <c r="E33" s="31" t="s">
        <v>29</v>
      </c>
      <c r="F33" s="43">
        <v>101</v>
      </c>
      <c r="G33" s="44"/>
      <c r="H33" s="34">
        <v>4</v>
      </c>
      <c r="I33" s="45">
        <v>4</v>
      </c>
      <c r="J33" s="45">
        <v>1</v>
      </c>
      <c r="K33" s="46" t="s">
        <v>12</v>
      </c>
      <c r="L33" s="37"/>
      <c r="M33" s="34"/>
      <c r="N33" s="35"/>
      <c r="O33" s="35"/>
      <c r="P33" s="36"/>
      <c r="Q33" s="38">
        <v>27</v>
      </c>
    </row>
    <row r="34" spans="1:17" ht="18.75" customHeight="1" x14ac:dyDescent="0.25">
      <c r="B34" s="28">
        <v>28</v>
      </c>
      <c r="C34" s="47"/>
      <c r="D34" s="2"/>
      <c r="E34" s="31" t="s">
        <v>30</v>
      </c>
      <c r="F34" s="40" t="s">
        <v>11</v>
      </c>
      <c r="G34" s="44"/>
      <c r="H34" s="34"/>
      <c r="I34" s="45"/>
      <c r="J34" s="45"/>
      <c r="K34" s="46"/>
      <c r="L34" s="37"/>
      <c r="M34" s="34">
        <v>4</v>
      </c>
      <c r="N34" s="35">
        <v>5</v>
      </c>
      <c r="O34" s="35">
        <v>0</v>
      </c>
      <c r="P34" s="36" t="s">
        <v>12</v>
      </c>
      <c r="Q34" s="38">
        <v>28</v>
      </c>
    </row>
    <row r="35" spans="1:17" ht="15" customHeight="1" x14ac:dyDescent="0.25">
      <c r="B35" s="28">
        <v>29</v>
      </c>
      <c r="C35" s="47"/>
      <c r="D35" s="30"/>
      <c r="E35" s="31" t="s">
        <v>31</v>
      </c>
      <c r="F35" s="43"/>
      <c r="G35" s="44"/>
      <c r="H35" s="34"/>
      <c r="I35" s="45"/>
      <c r="J35" s="45"/>
      <c r="K35" s="46"/>
      <c r="L35" s="37"/>
      <c r="M35" s="34"/>
      <c r="N35" s="35"/>
      <c r="O35" s="35"/>
      <c r="P35" s="36"/>
      <c r="Q35" s="38">
        <v>29</v>
      </c>
    </row>
    <row r="36" spans="1:17" ht="15" customHeight="1" x14ac:dyDescent="0.25">
      <c r="B36" s="28">
        <v>30</v>
      </c>
      <c r="C36" s="47"/>
      <c r="D36" s="30"/>
      <c r="E36" s="31" t="s">
        <v>32</v>
      </c>
      <c r="F36" s="43"/>
      <c r="G36" s="44"/>
      <c r="H36" s="34"/>
      <c r="I36" s="45"/>
      <c r="J36" s="45"/>
      <c r="K36" s="46"/>
      <c r="L36" s="37"/>
      <c r="M36" s="34"/>
      <c r="N36" s="35"/>
      <c r="O36" s="35"/>
      <c r="P36" s="36"/>
      <c r="Q36" s="38">
        <v>30</v>
      </c>
    </row>
    <row r="37" spans="1:17" ht="15" customHeight="1" x14ac:dyDescent="0.25">
      <c r="B37" s="28">
        <v>31</v>
      </c>
      <c r="C37" s="47"/>
      <c r="D37" s="30"/>
      <c r="E37" s="31"/>
      <c r="F37" s="43"/>
      <c r="G37" s="44"/>
      <c r="H37" s="34"/>
      <c r="I37" s="45"/>
      <c r="J37" s="45"/>
      <c r="K37" s="46"/>
      <c r="L37" s="37"/>
      <c r="M37" s="34"/>
      <c r="N37" s="35"/>
      <c r="O37" s="35"/>
      <c r="P37" s="36"/>
      <c r="Q37" s="38">
        <v>31</v>
      </c>
    </row>
    <row r="38" spans="1:17" ht="15" customHeight="1" x14ac:dyDescent="0.25">
      <c r="B38" s="28">
        <v>32</v>
      </c>
      <c r="C38" s="47"/>
      <c r="D38" s="30">
        <v>14</v>
      </c>
      <c r="E38" s="31" t="s">
        <v>22</v>
      </c>
      <c r="F38" s="43">
        <v>451</v>
      </c>
      <c r="G38" s="44"/>
      <c r="H38" s="34">
        <v>2</v>
      </c>
      <c r="I38" s="45">
        <v>0</v>
      </c>
      <c r="J38" s="45">
        <v>0</v>
      </c>
      <c r="K38" s="46" t="s">
        <v>12</v>
      </c>
      <c r="L38" s="44"/>
      <c r="M38" s="34"/>
      <c r="N38" s="35"/>
      <c r="O38" s="35"/>
      <c r="P38" s="36"/>
      <c r="Q38" s="38">
        <v>32</v>
      </c>
    </row>
    <row r="39" spans="1:17" ht="19.5" customHeight="1" x14ac:dyDescent="0.25">
      <c r="B39" s="28">
        <v>33</v>
      </c>
      <c r="C39" s="47"/>
      <c r="D39" s="2"/>
      <c r="E39" s="31" t="s">
        <v>33</v>
      </c>
      <c r="F39" s="40" t="s">
        <v>11</v>
      </c>
      <c r="G39" s="44"/>
      <c r="H39" s="34"/>
      <c r="I39" s="35"/>
      <c r="J39" s="35"/>
      <c r="K39" s="36"/>
      <c r="L39" s="44"/>
      <c r="M39" s="48">
        <v>2</v>
      </c>
      <c r="N39" s="45">
        <v>0</v>
      </c>
      <c r="O39" s="45">
        <v>0</v>
      </c>
      <c r="P39" s="46" t="s">
        <v>12</v>
      </c>
      <c r="Q39" s="38">
        <v>33</v>
      </c>
    </row>
    <row r="40" spans="1:17" ht="15" customHeight="1" x14ac:dyDescent="0.25">
      <c r="B40" s="28">
        <v>34</v>
      </c>
      <c r="C40" s="47"/>
      <c r="D40" s="30"/>
      <c r="E40" s="31" t="s">
        <v>34</v>
      </c>
      <c r="F40" s="43"/>
      <c r="G40" s="44"/>
      <c r="H40" s="34"/>
      <c r="I40" s="35"/>
      <c r="J40" s="35"/>
      <c r="K40" s="36"/>
      <c r="L40" s="37"/>
      <c r="M40" s="34"/>
      <c r="N40" s="35"/>
      <c r="O40" s="35"/>
      <c r="P40" s="36"/>
      <c r="Q40" s="38">
        <v>34</v>
      </c>
    </row>
    <row r="41" spans="1:17" ht="15" customHeight="1" x14ac:dyDescent="0.25">
      <c r="B41" s="28">
        <v>35</v>
      </c>
      <c r="C41" s="47"/>
      <c r="D41" s="30"/>
      <c r="E41" s="31" t="s">
        <v>35</v>
      </c>
      <c r="F41" s="43"/>
      <c r="G41" s="44"/>
      <c r="H41" s="34"/>
      <c r="I41" s="35"/>
      <c r="J41" s="35"/>
      <c r="K41" s="36"/>
      <c r="L41" s="37"/>
      <c r="M41" s="34"/>
      <c r="N41" s="35"/>
      <c r="O41" s="35"/>
      <c r="P41" s="36"/>
      <c r="Q41" s="38">
        <v>35</v>
      </c>
    </row>
    <row r="42" spans="1:17" ht="15" customHeight="1" x14ac:dyDescent="0.25">
      <c r="B42" s="28">
        <v>36</v>
      </c>
      <c r="C42" s="47"/>
      <c r="D42" s="30"/>
      <c r="E42" s="31" t="s">
        <v>36</v>
      </c>
      <c r="F42" s="43"/>
      <c r="G42" s="44"/>
      <c r="H42" s="34"/>
      <c r="I42" s="35"/>
      <c r="J42" s="35"/>
      <c r="K42" s="36"/>
      <c r="L42" s="37"/>
      <c r="M42" s="34"/>
      <c r="N42" s="35"/>
      <c r="O42" s="35"/>
      <c r="P42" s="36"/>
      <c r="Q42" s="38">
        <v>36</v>
      </c>
    </row>
    <row r="43" spans="1:17" ht="15" customHeight="1" thickBot="1" x14ac:dyDescent="0.3">
      <c r="B43" s="52">
        <v>37</v>
      </c>
      <c r="C43" s="53"/>
      <c r="D43" s="54"/>
      <c r="E43" s="55"/>
      <c r="F43" s="56"/>
      <c r="G43" s="57"/>
      <c r="H43" s="58"/>
      <c r="I43" s="55"/>
      <c r="J43" s="55"/>
      <c r="K43" s="59"/>
      <c r="L43" s="60"/>
      <c r="M43" s="58"/>
      <c r="N43" s="55"/>
      <c r="O43" s="55"/>
      <c r="P43" s="59"/>
      <c r="Q43" s="61">
        <v>37</v>
      </c>
    </row>
    <row r="44" spans="1:17" ht="15.75" thickTop="1" x14ac:dyDescent="0.25"/>
    <row r="45" spans="1:17" x14ac:dyDescent="0.25">
      <c r="A45" s="1" t="s">
        <v>37</v>
      </c>
    </row>
    <row r="46" spans="1:17" x14ac:dyDescent="0.25">
      <c r="B46" s="5"/>
    </row>
    <row r="47" spans="1:17" x14ac:dyDescent="0.25">
      <c r="B47" s="6"/>
      <c r="C47" s="7" t="s">
        <v>1</v>
      </c>
      <c r="D47" s="8"/>
      <c r="E47" s="8"/>
      <c r="F47" s="8"/>
      <c r="G47" s="8"/>
      <c r="H47" s="8"/>
      <c r="I47" s="8"/>
      <c r="J47" s="8"/>
      <c r="K47" s="8"/>
      <c r="L47" s="6" t="s">
        <v>2</v>
      </c>
      <c r="M47" s="6"/>
      <c r="N47" s="7">
        <v>13</v>
      </c>
      <c r="O47" s="7"/>
      <c r="P47" s="9"/>
      <c r="Q47" s="6"/>
    </row>
    <row r="48" spans="1:17" ht="15.75" thickBot="1" x14ac:dyDescent="0.3"/>
    <row r="49" spans="2:17" ht="15" customHeight="1" thickTop="1" x14ac:dyDescent="0.25">
      <c r="B49" s="11"/>
      <c r="C49" s="12" t="s">
        <v>3</v>
      </c>
      <c r="D49" s="13"/>
      <c r="E49" s="14" t="s">
        <v>4</v>
      </c>
      <c r="F49" s="15" t="s">
        <v>5</v>
      </c>
      <c r="G49" s="13" t="s">
        <v>6</v>
      </c>
      <c r="H49" s="13"/>
      <c r="I49" s="13"/>
      <c r="J49" s="13"/>
      <c r="K49" s="16"/>
      <c r="L49" s="12" t="s">
        <v>7</v>
      </c>
      <c r="M49" s="13"/>
      <c r="N49" s="13"/>
      <c r="O49" s="13"/>
      <c r="P49" s="16"/>
      <c r="Q49" s="17"/>
    </row>
    <row r="50" spans="2:17" ht="15" customHeight="1" x14ac:dyDescent="0.25">
      <c r="B50" s="18"/>
      <c r="C50" s="19"/>
      <c r="D50" s="20"/>
      <c r="E50" s="21"/>
      <c r="F50" s="22"/>
      <c r="G50" s="20"/>
      <c r="H50" s="20"/>
      <c r="I50" s="20"/>
      <c r="J50" s="20"/>
      <c r="K50" s="23"/>
      <c r="L50" s="24"/>
      <c r="M50" s="25"/>
      <c r="N50" s="25"/>
      <c r="O50" s="25"/>
      <c r="P50" s="26"/>
      <c r="Q50" s="27"/>
    </row>
    <row r="51" spans="2:17" ht="15" customHeight="1" x14ac:dyDescent="0.25">
      <c r="B51" s="28">
        <v>1</v>
      </c>
      <c r="C51" s="29" t="s">
        <v>8</v>
      </c>
      <c r="D51" s="30"/>
      <c r="E51" s="31"/>
      <c r="F51" s="32"/>
      <c r="G51" s="33"/>
      <c r="H51" s="34"/>
      <c r="I51" s="35"/>
      <c r="J51" s="35"/>
      <c r="K51" s="36"/>
      <c r="L51" s="37"/>
      <c r="M51" s="34"/>
      <c r="N51" s="35"/>
      <c r="O51" s="35"/>
      <c r="P51" s="36"/>
      <c r="Q51" s="38">
        <v>1</v>
      </c>
    </row>
    <row r="52" spans="2:17" ht="15" customHeight="1" x14ac:dyDescent="0.25">
      <c r="B52" s="28">
        <v>2</v>
      </c>
      <c r="C52" s="29" t="s">
        <v>9</v>
      </c>
      <c r="D52" s="42">
        <v>17</v>
      </c>
      <c r="E52" s="31" t="s">
        <v>38</v>
      </c>
      <c r="F52" s="32">
        <v>452</v>
      </c>
      <c r="G52" s="33"/>
      <c r="H52" s="34"/>
      <c r="I52" s="35">
        <v>2</v>
      </c>
      <c r="J52" s="35">
        <v>6</v>
      </c>
      <c r="K52" s="36" t="s">
        <v>12</v>
      </c>
      <c r="L52" s="37"/>
      <c r="M52" s="34"/>
      <c r="N52" s="35"/>
      <c r="O52" s="35"/>
      <c r="P52" s="36"/>
      <c r="Q52" s="38">
        <v>2</v>
      </c>
    </row>
    <row r="53" spans="2:17" ht="15" customHeight="1" x14ac:dyDescent="0.25">
      <c r="B53" s="28">
        <v>3</v>
      </c>
      <c r="C53" s="41"/>
      <c r="D53" s="30"/>
      <c r="E53" s="31" t="s">
        <v>39</v>
      </c>
      <c r="F53" s="43">
        <v>101</v>
      </c>
      <c r="G53" s="44">
        <v>1</v>
      </c>
      <c r="H53" s="34">
        <v>2</v>
      </c>
      <c r="I53" s="45">
        <v>7</v>
      </c>
      <c r="J53" s="45">
        <v>4</v>
      </c>
      <c r="K53" s="46" t="s">
        <v>12</v>
      </c>
      <c r="L53" s="37"/>
      <c r="M53" s="34"/>
      <c r="N53" s="35"/>
      <c r="O53" s="35"/>
      <c r="P53" s="36"/>
      <c r="Q53" s="38">
        <v>3</v>
      </c>
    </row>
    <row r="54" spans="2:17" ht="19.5" customHeight="1" x14ac:dyDescent="0.25">
      <c r="B54" s="28">
        <v>4</v>
      </c>
      <c r="C54" s="47"/>
      <c r="D54" s="30"/>
      <c r="E54" s="62" t="s">
        <v>25</v>
      </c>
      <c r="F54" s="40" t="s">
        <v>11</v>
      </c>
      <c r="G54" s="44"/>
      <c r="H54" s="34"/>
      <c r="I54" s="35"/>
      <c r="J54" s="35"/>
      <c r="K54" s="36"/>
      <c r="L54" s="44">
        <v>1</v>
      </c>
      <c r="M54" s="48">
        <v>3</v>
      </c>
      <c r="N54" s="45">
        <v>0</v>
      </c>
      <c r="O54" s="45">
        <v>0</v>
      </c>
      <c r="P54" s="46" t="s">
        <v>12</v>
      </c>
      <c r="Q54" s="38">
        <v>4</v>
      </c>
    </row>
    <row r="55" spans="2:17" ht="15" customHeight="1" x14ac:dyDescent="0.25">
      <c r="B55" s="28">
        <v>5</v>
      </c>
      <c r="C55" s="47"/>
      <c r="D55" s="30"/>
      <c r="E55" s="63" t="s">
        <v>40</v>
      </c>
      <c r="F55" s="43"/>
      <c r="G55" s="44"/>
      <c r="H55" s="34"/>
      <c r="I55" s="35"/>
      <c r="J55" s="35"/>
      <c r="K55" s="36"/>
      <c r="L55" s="37"/>
      <c r="M55" s="34"/>
      <c r="N55" s="35"/>
      <c r="O55" s="35"/>
      <c r="P55" s="36"/>
      <c r="Q55" s="38">
        <v>5</v>
      </c>
    </row>
    <row r="56" spans="2:17" ht="15" customHeight="1" x14ac:dyDescent="0.25">
      <c r="B56" s="28">
        <v>6</v>
      </c>
      <c r="C56" s="47"/>
      <c r="D56" s="30"/>
      <c r="E56" s="63" t="s">
        <v>41</v>
      </c>
      <c r="F56" s="43"/>
      <c r="G56" s="44"/>
      <c r="H56" s="34"/>
      <c r="I56" s="35"/>
      <c r="J56" s="35"/>
      <c r="K56" s="36"/>
      <c r="L56" s="37"/>
      <c r="M56" s="34"/>
      <c r="N56" s="35"/>
      <c r="O56" s="35"/>
      <c r="P56" s="36"/>
      <c r="Q56" s="38">
        <v>6</v>
      </c>
    </row>
    <row r="57" spans="2:17" ht="15" customHeight="1" x14ac:dyDescent="0.25">
      <c r="B57" s="28">
        <v>7</v>
      </c>
      <c r="C57" s="47"/>
      <c r="D57" s="30"/>
      <c r="E57" s="31"/>
      <c r="F57" s="43"/>
      <c r="G57" s="44"/>
      <c r="H57" s="34"/>
      <c r="I57" s="35"/>
      <c r="J57" s="35"/>
      <c r="K57" s="36"/>
      <c r="L57" s="37"/>
      <c r="M57" s="34"/>
      <c r="N57" s="35"/>
      <c r="O57" s="35"/>
      <c r="P57" s="36"/>
      <c r="Q57" s="38">
        <v>7</v>
      </c>
    </row>
    <row r="58" spans="2:17" ht="15" customHeight="1" x14ac:dyDescent="0.25">
      <c r="B58" s="28">
        <v>8</v>
      </c>
      <c r="C58" s="47"/>
      <c r="D58" s="30">
        <v>19</v>
      </c>
      <c r="E58" s="31" t="s">
        <v>17</v>
      </c>
      <c r="F58" s="43">
        <v>101</v>
      </c>
      <c r="G58" s="44">
        <v>2</v>
      </c>
      <c r="H58" s="34">
        <v>9</v>
      </c>
      <c r="I58" s="45">
        <v>0</v>
      </c>
      <c r="J58" s="45">
        <v>0</v>
      </c>
      <c r="K58" s="46" t="s">
        <v>12</v>
      </c>
      <c r="L58" s="37"/>
      <c r="M58" s="34"/>
      <c r="N58" s="35"/>
      <c r="O58" s="35"/>
      <c r="P58" s="36"/>
      <c r="Q58" s="38">
        <v>8</v>
      </c>
    </row>
    <row r="59" spans="2:17" ht="18" customHeight="1" x14ac:dyDescent="0.25">
      <c r="B59" s="28">
        <v>9</v>
      </c>
      <c r="C59" s="47"/>
      <c r="D59" s="2"/>
      <c r="E59" s="62" t="s">
        <v>42</v>
      </c>
      <c r="F59" s="40" t="s">
        <v>11</v>
      </c>
      <c r="G59" s="44"/>
      <c r="H59" s="34"/>
      <c r="I59" s="35"/>
      <c r="J59" s="35"/>
      <c r="K59" s="36"/>
      <c r="L59" s="37">
        <v>2</v>
      </c>
      <c r="M59" s="34">
        <v>9</v>
      </c>
      <c r="N59" s="35">
        <v>0</v>
      </c>
      <c r="O59" s="35">
        <v>0</v>
      </c>
      <c r="P59" s="36" t="s">
        <v>12</v>
      </c>
      <c r="Q59" s="38">
        <v>9</v>
      </c>
    </row>
    <row r="60" spans="2:17" ht="15" customHeight="1" x14ac:dyDescent="0.25">
      <c r="B60" s="28">
        <v>10</v>
      </c>
      <c r="C60" s="47"/>
      <c r="D60" s="30"/>
      <c r="E60" s="63" t="s">
        <v>43</v>
      </c>
      <c r="F60" s="43"/>
      <c r="G60" s="44"/>
      <c r="H60" s="34"/>
      <c r="I60" s="35"/>
      <c r="J60" s="35"/>
      <c r="K60" s="36"/>
      <c r="L60" s="50"/>
      <c r="M60" s="48"/>
      <c r="N60" s="45"/>
      <c r="O60" s="45"/>
      <c r="P60" s="46"/>
      <c r="Q60" s="38">
        <v>10</v>
      </c>
    </row>
    <row r="61" spans="2:17" ht="15" customHeight="1" x14ac:dyDescent="0.25">
      <c r="B61" s="28">
        <v>11</v>
      </c>
      <c r="C61" s="47"/>
      <c r="D61" s="30"/>
      <c r="E61" s="63" t="s">
        <v>44</v>
      </c>
      <c r="F61" s="43"/>
      <c r="G61" s="44"/>
      <c r="H61" s="34"/>
      <c r="I61" s="45"/>
      <c r="J61" s="45"/>
      <c r="K61" s="46"/>
      <c r="L61" s="37"/>
      <c r="M61" s="34"/>
      <c r="N61" s="35"/>
      <c r="O61" s="35"/>
      <c r="P61" s="36"/>
      <c r="Q61" s="38">
        <v>11</v>
      </c>
    </row>
    <row r="62" spans="2:17" ht="15" customHeight="1" x14ac:dyDescent="0.25">
      <c r="B62" s="28">
        <v>12</v>
      </c>
      <c r="C62" s="47"/>
      <c r="D62" s="2"/>
      <c r="E62" s="31"/>
      <c r="F62" s="43"/>
      <c r="G62" s="44"/>
      <c r="H62" s="34"/>
      <c r="I62" s="35"/>
      <c r="J62" s="35"/>
      <c r="K62" s="36"/>
      <c r="L62" s="37"/>
      <c r="M62" s="48"/>
      <c r="N62" s="45"/>
      <c r="O62" s="45"/>
      <c r="P62" s="46"/>
      <c r="Q62" s="38">
        <v>12</v>
      </c>
    </row>
    <row r="63" spans="2:17" ht="18.75" customHeight="1" x14ac:dyDescent="0.25">
      <c r="B63" s="28">
        <v>13</v>
      </c>
      <c r="C63" s="47"/>
      <c r="D63" s="39">
        <v>20</v>
      </c>
      <c r="E63" s="31" t="s">
        <v>45</v>
      </c>
      <c r="F63" s="40" t="s">
        <v>11</v>
      </c>
      <c r="G63" s="44"/>
      <c r="H63" s="34">
        <v>5</v>
      </c>
      <c r="I63" s="35">
        <v>8</v>
      </c>
      <c r="J63" s="35">
        <v>0</v>
      </c>
      <c r="K63" s="36" t="s">
        <v>12</v>
      </c>
      <c r="L63" s="37"/>
      <c r="M63" s="34"/>
      <c r="N63" s="35"/>
      <c r="O63" s="35"/>
      <c r="P63" s="36"/>
      <c r="Q63" s="38">
        <v>13</v>
      </c>
    </row>
    <row r="64" spans="2:17" ht="15" customHeight="1" x14ac:dyDescent="0.25">
      <c r="B64" s="28">
        <v>14</v>
      </c>
      <c r="C64" s="47"/>
      <c r="D64" s="30"/>
      <c r="E64" s="62" t="s">
        <v>46</v>
      </c>
      <c r="F64" s="43">
        <v>401</v>
      </c>
      <c r="G64" s="44"/>
      <c r="H64" s="34"/>
      <c r="I64" s="35"/>
      <c r="J64" s="35"/>
      <c r="K64" s="36"/>
      <c r="L64" s="33"/>
      <c r="M64" s="34">
        <v>5</v>
      </c>
      <c r="N64" s="35">
        <v>8</v>
      </c>
      <c r="O64" s="35">
        <v>0</v>
      </c>
      <c r="P64" s="36" t="s">
        <v>12</v>
      </c>
      <c r="Q64" s="38">
        <v>14</v>
      </c>
    </row>
    <row r="65" spans="2:17" ht="15" customHeight="1" x14ac:dyDescent="0.25">
      <c r="B65" s="28">
        <v>15</v>
      </c>
      <c r="C65" s="47"/>
      <c r="D65" s="30"/>
      <c r="E65" s="63" t="s">
        <v>47</v>
      </c>
      <c r="F65" s="43"/>
      <c r="G65" s="44"/>
      <c r="H65" s="34"/>
      <c r="I65" s="45"/>
      <c r="J65" s="45"/>
      <c r="K65" s="46"/>
      <c r="L65" s="33"/>
      <c r="M65" s="34"/>
      <c r="N65" s="35"/>
      <c r="O65" s="35"/>
      <c r="P65" s="36"/>
      <c r="Q65" s="38">
        <v>15</v>
      </c>
    </row>
    <row r="66" spans="2:17" ht="15" customHeight="1" x14ac:dyDescent="0.25">
      <c r="B66" s="28">
        <v>16</v>
      </c>
      <c r="C66" s="47"/>
      <c r="D66" s="2"/>
      <c r="E66" s="63" t="s">
        <v>48</v>
      </c>
      <c r="F66" s="43"/>
      <c r="G66" s="44"/>
      <c r="H66" s="34"/>
      <c r="I66" s="45"/>
      <c r="J66" s="45"/>
      <c r="K66" s="46"/>
      <c r="L66" s="44"/>
      <c r="M66" s="34"/>
      <c r="N66" s="35"/>
      <c r="O66" s="35"/>
      <c r="P66" s="36"/>
      <c r="Q66" s="38">
        <v>16</v>
      </c>
    </row>
    <row r="67" spans="2:17" ht="15" customHeight="1" x14ac:dyDescent="0.25">
      <c r="B67" s="28">
        <v>17</v>
      </c>
      <c r="C67" s="47"/>
      <c r="D67" s="30"/>
      <c r="E67" s="31"/>
      <c r="F67" s="43"/>
      <c r="G67" s="44"/>
      <c r="H67" s="34"/>
      <c r="I67" s="35"/>
      <c r="J67" s="35"/>
      <c r="K67" s="36"/>
      <c r="L67" s="37"/>
      <c r="M67" s="34"/>
      <c r="N67" s="35"/>
      <c r="O67" s="35"/>
      <c r="P67" s="36"/>
      <c r="Q67" s="38">
        <v>17</v>
      </c>
    </row>
    <row r="68" spans="2:17" ht="18.75" customHeight="1" x14ac:dyDescent="0.25">
      <c r="B68" s="28">
        <v>18</v>
      </c>
      <c r="C68" s="47"/>
      <c r="D68" s="2">
        <v>24</v>
      </c>
      <c r="E68" s="31" t="s">
        <v>49</v>
      </c>
      <c r="F68" s="40" t="s">
        <v>11</v>
      </c>
      <c r="G68" s="44"/>
      <c r="H68" s="34">
        <v>4</v>
      </c>
      <c r="I68" s="35">
        <v>8</v>
      </c>
      <c r="J68" s="35">
        <v>0</v>
      </c>
      <c r="K68" s="36" t="s">
        <v>12</v>
      </c>
      <c r="L68" s="37"/>
      <c r="M68" s="34"/>
      <c r="N68" s="35"/>
      <c r="O68" s="35"/>
      <c r="P68" s="36"/>
      <c r="Q68" s="38">
        <v>18</v>
      </c>
    </row>
    <row r="69" spans="2:17" ht="15" customHeight="1" x14ac:dyDescent="0.25">
      <c r="B69" s="28">
        <v>19</v>
      </c>
      <c r="C69" s="47"/>
      <c r="D69" s="30"/>
      <c r="E69" s="62" t="s">
        <v>46</v>
      </c>
      <c r="F69" s="43">
        <v>401</v>
      </c>
      <c r="G69" s="44"/>
      <c r="H69" s="34"/>
      <c r="I69" s="45"/>
      <c r="J69" s="45"/>
      <c r="K69" s="46"/>
      <c r="L69" s="37"/>
      <c r="M69" s="48">
        <v>4</v>
      </c>
      <c r="N69" s="45">
        <v>8</v>
      </c>
      <c r="O69" s="45">
        <v>0</v>
      </c>
      <c r="P69" s="46" t="s">
        <v>12</v>
      </c>
      <c r="Q69" s="38">
        <v>19</v>
      </c>
    </row>
    <row r="70" spans="2:17" ht="15" customHeight="1" x14ac:dyDescent="0.25">
      <c r="B70" s="28">
        <v>20</v>
      </c>
      <c r="C70" s="47"/>
      <c r="D70" s="30"/>
      <c r="E70" s="63" t="s">
        <v>50</v>
      </c>
      <c r="F70" s="43"/>
      <c r="G70" s="44"/>
      <c r="H70" s="34"/>
      <c r="I70" s="35"/>
      <c r="J70" s="35"/>
      <c r="K70" s="36"/>
      <c r="L70" s="44"/>
      <c r="M70" s="48"/>
      <c r="N70" s="45"/>
      <c r="O70" s="45"/>
      <c r="P70" s="46"/>
      <c r="Q70" s="38">
        <v>20</v>
      </c>
    </row>
    <row r="71" spans="2:17" ht="15" customHeight="1" x14ac:dyDescent="0.25">
      <c r="B71" s="28">
        <v>21</v>
      </c>
      <c r="C71" s="47"/>
      <c r="D71" s="30"/>
      <c r="E71" s="64" t="s">
        <v>51</v>
      </c>
      <c r="F71" s="43"/>
      <c r="G71" s="44"/>
      <c r="H71" s="34"/>
      <c r="I71" s="35"/>
      <c r="J71" s="35"/>
      <c r="K71" s="36"/>
      <c r="L71" s="37"/>
      <c r="M71" s="34"/>
      <c r="N71" s="35"/>
      <c r="O71" s="35"/>
      <c r="P71" s="36"/>
      <c r="Q71" s="38">
        <v>21</v>
      </c>
    </row>
    <row r="72" spans="2:17" ht="15" customHeight="1" x14ac:dyDescent="0.25">
      <c r="B72" s="28">
        <v>22</v>
      </c>
      <c r="C72" s="47"/>
      <c r="D72" s="30"/>
      <c r="E72" s="31"/>
      <c r="F72" s="43"/>
      <c r="G72" s="44"/>
      <c r="H72" s="34"/>
      <c r="I72" s="45"/>
      <c r="J72" s="45"/>
      <c r="K72" s="46"/>
      <c r="L72" s="37"/>
      <c r="M72" s="34"/>
      <c r="N72" s="35"/>
      <c r="O72" s="35"/>
      <c r="P72" s="36"/>
      <c r="Q72" s="38">
        <v>22</v>
      </c>
    </row>
    <row r="73" spans="2:17" ht="18.75" customHeight="1" x14ac:dyDescent="0.25">
      <c r="B73" s="28">
        <v>23</v>
      </c>
      <c r="C73" s="47"/>
      <c r="D73" s="30">
        <v>26</v>
      </c>
      <c r="E73" s="31" t="s">
        <v>52</v>
      </c>
      <c r="F73" s="40" t="s">
        <v>11</v>
      </c>
      <c r="G73" s="44"/>
      <c r="H73" s="34">
        <v>8</v>
      </c>
      <c r="I73" s="45">
        <v>5</v>
      </c>
      <c r="J73" s="45">
        <v>0</v>
      </c>
      <c r="K73" s="46" t="s">
        <v>12</v>
      </c>
      <c r="L73" s="37"/>
      <c r="M73" s="34"/>
      <c r="N73" s="35"/>
      <c r="O73" s="35"/>
      <c r="P73" s="36"/>
      <c r="Q73" s="38">
        <v>23</v>
      </c>
    </row>
    <row r="74" spans="2:17" ht="15" customHeight="1" x14ac:dyDescent="0.25">
      <c r="B74" s="28">
        <v>24</v>
      </c>
      <c r="C74" s="47"/>
      <c r="D74" s="2"/>
      <c r="E74" s="62" t="s">
        <v>46</v>
      </c>
      <c r="F74" s="43">
        <v>401</v>
      </c>
      <c r="G74" s="44"/>
      <c r="H74" s="34"/>
      <c r="I74" s="45"/>
      <c r="J74" s="45"/>
      <c r="K74" s="46"/>
      <c r="L74" s="37"/>
      <c r="M74" s="34">
        <v>8</v>
      </c>
      <c r="N74" s="35">
        <v>5</v>
      </c>
      <c r="O74" s="35">
        <v>0</v>
      </c>
      <c r="P74" s="36" t="s">
        <v>12</v>
      </c>
      <c r="Q74" s="38">
        <v>24</v>
      </c>
    </row>
    <row r="75" spans="2:17" ht="15" customHeight="1" x14ac:dyDescent="0.25">
      <c r="B75" s="28">
        <v>25</v>
      </c>
      <c r="C75" s="47"/>
      <c r="D75" s="30"/>
      <c r="E75" s="63" t="s">
        <v>53</v>
      </c>
      <c r="F75" s="43"/>
      <c r="G75" s="44"/>
      <c r="H75" s="34"/>
      <c r="I75" s="45"/>
      <c r="J75" s="45"/>
      <c r="K75" s="46"/>
      <c r="L75" s="37"/>
      <c r="M75" s="34"/>
      <c r="N75" s="35"/>
      <c r="O75" s="35"/>
      <c r="P75" s="36"/>
      <c r="Q75" s="38">
        <v>25</v>
      </c>
    </row>
    <row r="76" spans="2:17" ht="15" customHeight="1" x14ac:dyDescent="0.25">
      <c r="B76" s="28">
        <v>26</v>
      </c>
      <c r="C76" s="47"/>
      <c r="D76" s="30"/>
      <c r="E76" s="63" t="s">
        <v>54</v>
      </c>
      <c r="F76" s="43"/>
      <c r="G76" s="44"/>
      <c r="H76" s="34"/>
      <c r="I76" s="45"/>
      <c r="J76" s="45"/>
      <c r="K76" s="46"/>
      <c r="L76" s="37"/>
      <c r="M76" s="34"/>
      <c r="N76" s="35"/>
      <c r="O76" s="35"/>
      <c r="P76" s="36"/>
      <c r="Q76" s="38">
        <v>26</v>
      </c>
    </row>
    <row r="77" spans="2:17" ht="15" customHeight="1" x14ac:dyDescent="0.25">
      <c r="B77" s="28">
        <v>27</v>
      </c>
      <c r="C77" s="47"/>
      <c r="D77" s="30"/>
      <c r="E77" s="31"/>
      <c r="F77" s="43"/>
      <c r="G77" s="44"/>
      <c r="H77" s="34"/>
      <c r="I77" s="45"/>
      <c r="J77" s="45"/>
      <c r="K77" s="46"/>
      <c r="L77" s="37"/>
      <c r="M77" s="34"/>
      <c r="N77" s="35"/>
      <c r="O77" s="35"/>
      <c r="P77" s="36"/>
      <c r="Q77" s="38">
        <v>27</v>
      </c>
    </row>
    <row r="78" spans="2:17" ht="15" customHeight="1" x14ac:dyDescent="0.25">
      <c r="B78" s="28">
        <v>28</v>
      </c>
      <c r="C78" s="47"/>
      <c r="D78" s="30">
        <v>27</v>
      </c>
      <c r="E78" s="31" t="s">
        <v>22</v>
      </c>
      <c r="F78" s="43">
        <v>451</v>
      </c>
      <c r="G78" s="44"/>
      <c r="H78" s="34"/>
      <c r="I78" s="45">
        <v>4</v>
      </c>
      <c r="J78" s="45">
        <v>8</v>
      </c>
      <c r="K78" s="46" t="s">
        <v>12</v>
      </c>
      <c r="L78" s="37"/>
      <c r="M78" s="34"/>
      <c r="N78" s="35"/>
      <c r="O78" s="35"/>
      <c r="P78" s="36"/>
      <c r="Q78" s="38">
        <v>28</v>
      </c>
    </row>
    <row r="79" spans="2:17" ht="18" customHeight="1" x14ac:dyDescent="0.25">
      <c r="B79" s="28">
        <v>29</v>
      </c>
      <c r="C79" s="47"/>
      <c r="D79" s="30"/>
      <c r="E79" s="62" t="s">
        <v>49</v>
      </c>
      <c r="F79" s="40" t="s">
        <v>11</v>
      </c>
      <c r="G79" s="44"/>
      <c r="H79" s="34"/>
      <c r="I79" s="45"/>
      <c r="J79" s="45"/>
      <c r="K79" s="46"/>
      <c r="L79" s="37"/>
      <c r="M79" s="34"/>
      <c r="N79" s="35">
        <v>4</v>
      </c>
      <c r="O79" s="35">
        <v>8</v>
      </c>
      <c r="P79" s="36" t="s">
        <v>12</v>
      </c>
      <c r="Q79" s="38">
        <v>29</v>
      </c>
    </row>
    <row r="80" spans="2:17" ht="15" customHeight="1" x14ac:dyDescent="0.25">
      <c r="B80" s="28">
        <v>30</v>
      </c>
      <c r="C80" s="47"/>
      <c r="D80" s="30"/>
      <c r="E80" s="63" t="s">
        <v>55</v>
      </c>
      <c r="F80" s="43"/>
      <c r="G80" s="44"/>
      <c r="H80" s="34"/>
      <c r="I80" s="45"/>
      <c r="J80" s="45"/>
      <c r="K80" s="46"/>
      <c r="L80" s="37"/>
      <c r="M80" s="34"/>
      <c r="N80" s="35"/>
      <c r="O80" s="35"/>
      <c r="P80" s="36"/>
      <c r="Q80" s="38">
        <v>30</v>
      </c>
    </row>
    <row r="81" spans="1:17" ht="15" customHeight="1" x14ac:dyDescent="0.25">
      <c r="B81" s="28">
        <v>31</v>
      </c>
      <c r="C81" s="47"/>
      <c r="D81" s="30"/>
      <c r="E81" s="63" t="s">
        <v>56</v>
      </c>
      <c r="F81" s="43"/>
      <c r="G81" s="44"/>
      <c r="H81" s="34"/>
      <c r="I81" s="45"/>
      <c r="J81" s="45"/>
      <c r="K81" s="46"/>
      <c r="L81" s="37"/>
      <c r="M81" s="34"/>
      <c r="N81" s="35"/>
      <c r="O81" s="35"/>
      <c r="P81" s="36"/>
      <c r="Q81" s="38">
        <v>31</v>
      </c>
    </row>
    <row r="82" spans="1:17" ht="15" customHeight="1" x14ac:dyDescent="0.25">
      <c r="B82" s="28">
        <v>32</v>
      </c>
      <c r="C82" s="47"/>
      <c r="D82" s="30"/>
      <c r="E82" s="63" t="s">
        <v>57</v>
      </c>
      <c r="F82" s="43"/>
      <c r="G82" s="44"/>
      <c r="H82" s="34"/>
      <c r="I82" s="45"/>
      <c r="J82" s="45"/>
      <c r="K82" s="46"/>
      <c r="L82" s="44"/>
      <c r="M82" s="34"/>
      <c r="N82" s="35"/>
      <c r="O82" s="35"/>
      <c r="P82" s="36"/>
      <c r="Q82" s="38">
        <v>32</v>
      </c>
    </row>
    <row r="83" spans="1:17" ht="15" customHeight="1" thickBot="1" x14ac:dyDescent="0.3">
      <c r="B83" s="52">
        <v>33</v>
      </c>
      <c r="C83" s="53"/>
      <c r="D83" s="54"/>
      <c r="E83" s="55"/>
      <c r="F83" s="56"/>
      <c r="G83" s="57"/>
      <c r="H83" s="58"/>
      <c r="I83" s="55"/>
      <c r="J83" s="55"/>
      <c r="K83" s="59"/>
      <c r="L83" s="60"/>
      <c r="M83" s="58"/>
      <c r="N83" s="55"/>
      <c r="O83" s="55"/>
      <c r="P83" s="59"/>
      <c r="Q83" s="61">
        <v>33</v>
      </c>
    </row>
    <row r="84" spans="1:17" ht="15" customHeight="1" thickTop="1" x14ac:dyDescent="0.25"/>
    <row r="85" spans="1:17" ht="15" customHeight="1" x14ac:dyDescent="0.25">
      <c r="A85" s="1" t="s">
        <v>37</v>
      </c>
    </row>
    <row r="86" spans="1:17" ht="15" customHeight="1" x14ac:dyDescent="0.25">
      <c r="A86" s="1"/>
    </row>
    <row r="87" spans="1:17" x14ac:dyDescent="0.25">
      <c r="B87" s="6"/>
      <c r="C87" s="7" t="s">
        <v>1</v>
      </c>
      <c r="D87" s="8"/>
      <c r="E87" s="8"/>
      <c r="F87" s="8"/>
      <c r="G87" s="8"/>
      <c r="H87" s="8"/>
      <c r="I87" s="8"/>
      <c r="J87" s="8"/>
      <c r="K87" s="8"/>
      <c r="L87" s="6" t="s">
        <v>2</v>
      </c>
      <c r="M87" s="6"/>
      <c r="N87" s="7">
        <v>14</v>
      </c>
      <c r="O87" s="7"/>
      <c r="P87" s="9"/>
      <c r="Q87" s="6"/>
    </row>
    <row r="88" spans="1:17" ht="15.75" thickBot="1" x14ac:dyDescent="0.3"/>
    <row r="89" spans="1:17" ht="15.75" thickTop="1" x14ac:dyDescent="0.25">
      <c r="B89" s="11"/>
      <c r="C89" s="12" t="s">
        <v>3</v>
      </c>
      <c r="D89" s="13"/>
      <c r="E89" s="14" t="s">
        <v>4</v>
      </c>
      <c r="F89" s="15" t="s">
        <v>5</v>
      </c>
      <c r="G89" s="13" t="s">
        <v>6</v>
      </c>
      <c r="H89" s="13"/>
      <c r="I89" s="13"/>
      <c r="J89" s="13"/>
      <c r="K89" s="16"/>
      <c r="L89" s="12" t="s">
        <v>7</v>
      </c>
      <c r="M89" s="13"/>
      <c r="N89" s="13"/>
      <c r="O89" s="13"/>
      <c r="P89" s="16"/>
      <c r="Q89" s="17"/>
    </row>
    <row r="90" spans="1:17" x14ac:dyDescent="0.25">
      <c r="B90" s="18"/>
      <c r="C90" s="19"/>
      <c r="D90" s="20"/>
      <c r="E90" s="21"/>
      <c r="F90" s="22"/>
      <c r="G90" s="20"/>
      <c r="H90" s="20"/>
      <c r="I90" s="20"/>
      <c r="J90" s="20"/>
      <c r="K90" s="23"/>
      <c r="L90" s="24"/>
      <c r="M90" s="25"/>
      <c r="N90" s="25"/>
      <c r="O90" s="25"/>
      <c r="P90" s="26"/>
      <c r="Q90" s="27"/>
    </row>
    <row r="91" spans="1:17" ht="15" customHeight="1" x14ac:dyDescent="0.25">
      <c r="B91" s="28">
        <v>1</v>
      </c>
      <c r="C91" s="29" t="s">
        <v>8</v>
      </c>
      <c r="D91" s="30"/>
      <c r="E91" s="31"/>
      <c r="F91" s="32"/>
      <c r="G91" s="33"/>
      <c r="H91" s="34"/>
      <c r="I91" s="35"/>
      <c r="J91" s="35"/>
      <c r="K91" s="36"/>
      <c r="L91" s="37"/>
      <c r="M91" s="34"/>
      <c r="N91" s="35"/>
      <c r="O91" s="35"/>
      <c r="P91" s="36"/>
      <c r="Q91" s="38">
        <v>1</v>
      </c>
    </row>
    <row r="92" spans="1:17" ht="15" customHeight="1" x14ac:dyDescent="0.25">
      <c r="B92" s="65">
        <v>2</v>
      </c>
      <c r="C92" s="29" t="s">
        <v>9</v>
      </c>
      <c r="D92" s="39">
        <v>29</v>
      </c>
      <c r="E92" s="66" t="s">
        <v>58</v>
      </c>
      <c r="F92" s="43">
        <v>452</v>
      </c>
      <c r="G92" s="44"/>
      <c r="H92" s="48"/>
      <c r="I92" s="45">
        <v>1</v>
      </c>
      <c r="J92" s="45">
        <v>1</v>
      </c>
      <c r="K92" s="46" t="s">
        <v>59</v>
      </c>
      <c r="L92" s="50"/>
      <c r="M92" s="48"/>
      <c r="N92" s="45"/>
      <c r="O92" s="45"/>
      <c r="P92" s="46"/>
      <c r="Q92" s="67">
        <v>2</v>
      </c>
    </row>
    <row r="93" spans="1:17" ht="15" customHeight="1" x14ac:dyDescent="0.25">
      <c r="B93" s="28">
        <v>3</v>
      </c>
      <c r="C93" s="68"/>
      <c r="D93" s="39"/>
      <c r="E93" s="66" t="s">
        <v>60</v>
      </c>
      <c r="F93" s="43">
        <v>101</v>
      </c>
      <c r="G93" s="44"/>
      <c r="H93" s="48">
        <v>5</v>
      </c>
      <c r="I93" s="45">
        <v>6</v>
      </c>
      <c r="J93" s="45">
        <v>8</v>
      </c>
      <c r="K93" s="46" t="s">
        <v>61</v>
      </c>
      <c r="L93" s="50"/>
      <c r="M93" s="48"/>
      <c r="N93" s="45"/>
      <c r="O93" s="45"/>
      <c r="P93" s="46"/>
      <c r="Q93" s="38">
        <v>3</v>
      </c>
    </row>
    <row r="94" spans="1:17" ht="18" customHeight="1" x14ac:dyDescent="0.25">
      <c r="B94" s="65">
        <v>4</v>
      </c>
      <c r="C94" s="68"/>
      <c r="D94" s="39"/>
      <c r="E94" s="69" t="s">
        <v>45</v>
      </c>
      <c r="F94" s="40" t="s">
        <v>11</v>
      </c>
      <c r="G94" s="44"/>
      <c r="H94" s="48"/>
      <c r="I94" s="45"/>
      <c r="J94" s="45"/>
      <c r="K94" s="46"/>
      <c r="L94" s="50"/>
      <c r="M94" s="48">
        <v>5</v>
      </c>
      <c r="N94" s="45">
        <v>8</v>
      </c>
      <c r="O94" s="45">
        <v>0</v>
      </c>
      <c r="P94" s="46" t="s">
        <v>12</v>
      </c>
      <c r="Q94" s="67">
        <v>4</v>
      </c>
    </row>
    <row r="95" spans="1:17" ht="15" customHeight="1" x14ac:dyDescent="0.25">
      <c r="B95" s="28">
        <v>5</v>
      </c>
      <c r="C95" s="68"/>
      <c r="D95" s="39"/>
      <c r="E95" s="70" t="s">
        <v>62</v>
      </c>
      <c r="F95" s="43"/>
      <c r="G95" s="44"/>
      <c r="H95" s="48"/>
      <c r="I95" s="45"/>
      <c r="J95" s="45"/>
      <c r="K95" s="46"/>
      <c r="L95" s="50"/>
      <c r="M95" s="48"/>
      <c r="N95" s="45"/>
      <c r="O95" s="45"/>
      <c r="P95" s="46"/>
      <c r="Q95" s="38">
        <v>5</v>
      </c>
    </row>
    <row r="96" spans="1:17" ht="15" customHeight="1" x14ac:dyDescent="0.25">
      <c r="B96" s="65">
        <v>6</v>
      </c>
      <c r="C96" s="68"/>
      <c r="D96" s="39"/>
      <c r="E96" s="66"/>
      <c r="F96" s="43"/>
      <c r="G96" s="44"/>
      <c r="H96" s="48"/>
      <c r="I96" s="45"/>
      <c r="J96" s="45"/>
      <c r="K96" s="46"/>
      <c r="L96" s="50"/>
      <c r="M96" s="48"/>
      <c r="N96" s="45"/>
      <c r="O96" s="45"/>
      <c r="P96" s="46"/>
      <c r="Q96" s="67">
        <v>6</v>
      </c>
    </row>
    <row r="97" spans="2:17" ht="18" customHeight="1" x14ac:dyDescent="0.25">
      <c r="B97" s="28">
        <v>7</v>
      </c>
      <c r="C97" s="68"/>
      <c r="D97" s="39">
        <v>30</v>
      </c>
      <c r="E97" s="66" t="s">
        <v>63</v>
      </c>
      <c r="F97" s="40" t="s">
        <v>11</v>
      </c>
      <c r="G97" s="44">
        <v>1</v>
      </c>
      <c r="H97" s="48">
        <v>2</v>
      </c>
      <c r="I97" s="45">
        <v>0</v>
      </c>
      <c r="J97" s="45">
        <v>0</v>
      </c>
      <c r="K97" s="46" t="s">
        <v>12</v>
      </c>
      <c r="L97" s="50"/>
      <c r="M97" s="48"/>
      <c r="N97" s="45"/>
      <c r="O97" s="45"/>
      <c r="P97" s="46"/>
      <c r="Q97" s="38">
        <v>7</v>
      </c>
    </row>
    <row r="98" spans="2:17" ht="15" customHeight="1" x14ac:dyDescent="0.25">
      <c r="B98" s="65">
        <v>8</v>
      </c>
      <c r="C98" s="68"/>
      <c r="D98" s="39"/>
      <c r="E98" s="69" t="s">
        <v>46</v>
      </c>
      <c r="F98" s="43">
        <v>401</v>
      </c>
      <c r="G98" s="44"/>
      <c r="H98" s="48"/>
      <c r="I98" s="45"/>
      <c r="J98" s="45"/>
      <c r="K98" s="46"/>
      <c r="L98" s="50">
        <v>1</v>
      </c>
      <c r="M98" s="48">
        <v>2</v>
      </c>
      <c r="N98" s="45">
        <v>0</v>
      </c>
      <c r="O98" s="45">
        <v>0</v>
      </c>
      <c r="P98" s="46" t="s">
        <v>12</v>
      </c>
      <c r="Q98" s="67">
        <v>8</v>
      </c>
    </row>
    <row r="99" spans="2:17" ht="15" customHeight="1" x14ac:dyDescent="0.25">
      <c r="B99" s="28">
        <v>9</v>
      </c>
      <c r="C99" s="68"/>
      <c r="D99" s="39"/>
      <c r="E99" s="70" t="s">
        <v>64</v>
      </c>
      <c r="F99" s="43"/>
      <c r="G99" s="44"/>
      <c r="H99" s="48"/>
      <c r="I99" s="45"/>
      <c r="J99" s="45"/>
      <c r="K99" s="46"/>
      <c r="L99" s="50"/>
      <c r="M99" s="48"/>
      <c r="N99" s="45"/>
      <c r="O99" s="45"/>
      <c r="P99" s="46"/>
      <c r="Q99" s="38">
        <v>9</v>
      </c>
    </row>
    <row r="100" spans="2:17" ht="15" customHeight="1" x14ac:dyDescent="0.25">
      <c r="B100" s="65">
        <v>10</v>
      </c>
      <c r="C100" s="68"/>
      <c r="D100" s="39"/>
      <c r="E100" s="70" t="s">
        <v>65</v>
      </c>
      <c r="F100" s="43"/>
      <c r="G100" s="44"/>
      <c r="H100" s="48"/>
      <c r="I100" s="45"/>
      <c r="J100" s="45"/>
      <c r="K100" s="46"/>
      <c r="L100" s="50"/>
      <c r="M100" s="48"/>
      <c r="N100" s="45"/>
      <c r="O100" s="45"/>
      <c r="P100" s="46"/>
      <c r="Q100" s="67">
        <v>10</v>
      </c>
    </row>
    <row r="101" spans="2:17" ht="15" customHeight="1" thickBot="1" x14ac:dyDescent="0.3">
      <c r="B101" s="52">
        <v>11</v>
      </c>
      <c r="C101" s="53"/>
      <c r="D101" s="54"/>
      <c r="E101" s="55"/>
      <c r="F101" s="56"/>
      <c r="G101" s="57"/>
      <c r="H101" s="58"/>
      <c r="I101" s="55"/>
      <c r="J101" s="55"/>
      <c r="K101" s="59"/>
      <c r="L101" s="60"/>
      <c r="M101" s="58"/>
      <c r="N101" s="55"/>
      <c r="O101" s="55"/>
      <c r="P101" s="59"/>
      <c r="Q101" s="61">
        <v>11</v>
      </c>
    </row>
    <row r="102" spans="2:17" ht="15.75" thickTop="1" x14ac:dyDescent="0.25"/>
    <row r="103" spans="2:17" x14ac:dyDescent="0.25">
      <c r="B103" s="2" t="s">
        <v>66</v>
      </c>
    </row>
  </sheetData>
  <mergeCells count="21">
    <mergeCell ref="C87:K87"/>
    <mergeCell ref="N87:O87"/>
    <mergeCell ref="C89:D90"/>
    <mergeCell ref="E89:E90"/>
    <mergeCell ref="F89:F90"/>
    <mergeCell ref="G89:K90"/>
    <mergeCell ref="L89:P90"/>
    <mergeCell ref="C47:K47"/>
    <mergeCell ref="N47:O47"/>
    <mergeCell ref="C49:D50"/>
    <mergeCell ref="E49:E50"/>
    <mergeCell ref="F49:F50"/>
    <mergeCell ref="G49:K50"/>
    <mergeCell ref="L49:P50"/>
    <mergeCell ref="C3:K3"/>
    <mergeCell ref="N3:O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C1BD9-28DC-4840-87CE-295B2AC93482}">
  <dimension ref="A1:AB18"/>
  <sheetViews>
    <sheetView workbookViewId="0">
      <selection activeCell="AD14" sqref="AD14"/>
    </sheetView>
  </sheetViews>
  <sheetFormatPr defaultColWidth="10.28515625" defaultRowHeight="15" x14ac:dyDescent="0.25"/>
  <cols>
    <col min="1" max="1" width="3.28515625" style="2" customWidth="1"/>
    <col min="2" max="2" width="0.42578125" style="2" customWidth="1"/>
    <col min="3" max="3" width="5.5703125" style="2" customWidth="1"/>
    <col min="4" max="4" width="2.7109375" style="2" customWidth="1"/>
    <col min="5" max="5" width="2.85546875" style="2" customWidth="1"/>
    <col min="6" max="6" width="3.5703125" style="2" customWidth="1"/>
    <col min="7" max="8" width="10.28515625" style="2"/>
    <col min="9" max="9" width="16.7109375" style="2" customWidth="1"/>
    <col min="10" max="10" width="6.7109375" style="4" customWidth="1"/>
    <col min="11" max="11" width="0.42578125" style="2" customWidth="1"/>
    <col min="12" max="12" width="2.7109375" style="2" customWidth="1"/>
    <col min="13" max="14" width="1.7109375" style="2" customWidth="1"/>
    <col min="15" max="15" width="1.7109375" style="4" customWidth="1"/>
    <col min="16" max="16" width="2.7109375" style="2" customWidth="1"/>
    <col min="17" max="17" width="0.42578125" style="2" customWidth="1"/>
    <col min="18" max="18" width="2.7109375" style="2" customWidth="1"/>
    <col min="19" max="19" width="1.7109375" style="2" customWidth="1"/>
    <col min="20" max="20" width="1.7109375" style="4" customWidth="1"/>
    <col min="21" max="21" width="1.7109375" style="2" customWidth="1"/>
    <col min="22" max="22" width="2.7109375" style="2" customWidth="1"/>
    <col min="23" max="23" width="0.42578125" style="2" customWidth="1"/>
    <col min="24" max="24" width="4" style="2" bestFit="1" customWidth="1"/>
    <col min="25" max="25" width="3" style="4" customWidth="1"/>
    <col min="26" max="26" width="1.7109375" style="2" customWidth="1"/>
    <col min="27" max="16384" width="10.28515625" style="2"/>
  </cols>
  <sheetData>
    <row r="1" spans="1:28" x14ac:dyDescent="0.25">
      <c r="A1" s="1" t="s">
        <v>243</v>
      </c>
      <c r="J1" s="2"/>
      <c r="O1" s="2"/>
      <c r="T1" s="2"/>
      <c r="Y1" s="2"/>
    </row>
    <row r="2" spans="1:28" x14ac:dyDescent="0.25">
      <c r="J2" s="2"/>
      <c r="O2" s="2"/>
      <c r="T2" s="2"/>
      <c r="Y2" s="2"/>
    </row>
    <row r="3" spans="1:28" x14ac:dyDescent="0.25">
      <c r="C3" s="243" t="s">
        <v>244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Y3" s="10"/>
    </row>
    <row r="4" spans="1:28" x14ac:dyDescent="0.25">
      <c r="A4" s="126"/>
      <c r="B4" s="126"/>
      <c r="C4" s="150" t="s">
        <v>203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26"/>
      <c r="W4" s="126"/>
      <c r="X4" s="126"/>
      <c r="Y4" s="10"/>
    </row>
    <row r="5" spans="1:28" x14ac:dyDescent="0.25">
      <c r="A5" s="126"/>
      <c r="B5" s="126"/>
      <c r="C5" s="151" t="s">
        <v>245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26"/>
      <c r="X5" s="244"/>
      <c r="Y5" s="245"/>
      <c r="AB5" s="246"/>
    </row>
    <row r="6" spans="1:28" x14ac:dyDescent="0.25">
      <c r="A6" s="126"/>
      <c r="B6" s="12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126"/>
      <c r="W6" s="126"/>
      <c r="X6" s="244"/>
      <c r="Y6" s="2"/>
    </row>
    <row r="7" spans="1:28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244"/>
      <c r="Y7" s="248"/>
    </row>
    <row r="8" spans="1:28" x14ac:dyDescent="0.25">
      <c r="A8" s="175"/>
      <c r="B8" s="176"/>
      <c r="C8" s="79" t="s">
        <v>220</v>
      </c>
      <c r="D8" s="90"/>
      <c r="E8" s="178"/>
      <c r="F8" s="6"/>
      <c r="G8" s="6"/>
      <c r="H8" s="6"/>
      <c r="I8" s="6"/>
      <c r="J8" s="175"/>
      <c r="K8" s="176"/>
      <c r="L8" s="176"/>
      <c r="M8" s="176"/>
      <c r="N8" s="176"/>
      <c r="O8" s="176"/>
      <c r="P8" s="176"/>
      <c r="Q8" s="176"/>
      <c r="R8" s="179">
        <v>19</v>
      </c>
      <c r="S8" s="179">
        <v>6</v>
      </c>
      <c r="T8" s="179">
        <v>6</v>
      </c>
      <c r="U8" s="179">
        <v>1</v>
      </c>
      <c r="V8" s="180" t="s">
        <v>12</v>
      </c>
      <c r="W8" s="176"/>
      <c r="X8" s="249"/>
      <c r="Y8" s="248"/>
    </row>
    <row r="9" spans="1:28" x14ac:dyDescent="0.25">
      <c r="A9" s="47"/>
      <c r="B9" s="167"/>
      <c r="C9" s="79" t="s">
        <v>207</v>
      </c>
      <c r="D9" s="90"/>
      <c r="E9" s="183"/>
      <c r="F9" s="126"/>
      <c r="G9" s="126"/>
      <c r="H9" s="126"/>
      <c r="I9" s="126"/>
      <c r="J9" s="47"/>
      <c r="K9" s="167"/>
      <c r="L9" s="167"/>
      <c r="M9" s="167"/>
      <c r="N9" s="167"/>
      <c r="O9" s="167"/>
      <c r="P9" s="167"/>
      <c r="Q9" s="167"/>
      <c r="R9" s="30"/>
      <c r="S9" s="30"/>
      <c r="T9" s="30"/>
      <c r="U9" s="30"/>
      <c r="V9" s="167"/>
      <c r="W9" s="167"/>
      <c r="X9" s="244"/>
      <c r="Y9" s="248"/>
      <c r="AB9" s="246"/>
    </row>
    <row r="10" spans="1:28" x14ac:dyDescent="0.25">
      <c r="A10" s="47"/>
      <c r="B10" s="167"/>
      <c r="C10" s="168"/>
      <c r="D10" s="183" t="s">
        <v>246</v>
      </c>
      <c r="E10" s="183"/>
      <c r="F10" s="126"/>
      <c r="G10" s="126"/>
      <c r="H10" s="126"/>
      <c r="I10" s="126"/>
      <c r="J10" s="47"/>
      <c r="K10" s="167"/>
      <c r="L10" s="167"/>
      <c r="M10" s="167"/>
      <c r="N10" s="167"/>
      <c r="O10" s="167"/>
      <c r="P10" s="167"/>
      <c r="Q10" s="167"/>
      <c r="R10" s="30"/>
      <c r="S10" s="127"/>
      <c r="T10" s="127"/>
      <c r="U10" s="127"/>
      <c r="V10" s="171"/>
      <c r="W10" s="176"/>
      <c r="X10" s="244"/>
      <c r="Y10" s="248"/>
    </row>
    <row r="11" spans="1:28" ht="15" customHeight="1" thickBot="1" x14ac:dyDescent="0.3">
      <c r="A11" s="47"/>
      <c r="B11" s="167"/>
      <c r="C11" s="177"/>
      <c r="D11" s="90" t="s">
        <v>247</v>
      </c>
      <c r="E11" s="90"/>
      <c r="F11" s="126"/>
      <c r="G11" s="126"/>
      <c r="H11" s="126"/>
      <c r="I11" s="126"/>
      <c r="J11" s="47"/>
      <c r="K11" s="167"/>
      <c r="L11" s="176"/>
      <c r="M11" s="176"/>
      <c r="N11" s="176"/>
      <c r="O11" s="176"/>
      <c r="P11" s="176"/>
      <c r="Q11" s="176"/>
      <c r="R11" s="173"/>
      <c r="S11" s="173">
        <v>1</v>
      </c>
      <c r="T11" s="173">
        <v>4</v>
      </c>
      <c r="U11" s="173">
        <v>4</v>
      </c>
      <c r="V11" s="174" t="s">
        <v>12</v>
      </c>
      <c r="W11" s="167"/>
      <c r="X11" s="244"/>
      <c r="Y11" s="248"/>
    </row>
    <row r="12" spans="1:28" x14ac:dyDescent="0.25">
      <c r="A12" s="47"/>
      <c r="B12" s="167"/>
      <c r="C12" s="177"/>
      <c r="D12" s="90"/>
      <c r="E12" s="90"/>
      <c r="F12" s="126"/>
      <c r="G12" s="126"/>
      <c r="H12" s="126"/>
      <c r="I12" s="126"/>
      <c r="J12" s="47"/>
      <c r="K12" s="167"/>
      <c r="L12" s="176"/>
      <c r="M12" s="176"/>
      <c r="N12" s="176"/>
      <c r="O12" s="176"/>
      <c r="P12" s="176"/>
      <c r="Q12" s="176"/>
      <c r="R12" s="179">
        <v>19</v>
      </c>
      <c r="S12" s="179">
        <v>8</v>
      </c>
      <c r="T12" s="179">
        <v>0</v>
      </c>
      <c r="U12" s="179">
        <v>5</v>
      </c>
      <c r="V12" s="180" t="s">
        <v>12</v>
      </c>
      <c r="W12" s="167"/>
      <c r="X12" s="244"/>
      <c r="Y12" s="248"/>
    </row>
    <row r="13" spans="1:28" x14ac:dyDescent="0.25">
      <c r="A13" s="47"/>
      <c r="B13" s="167"/>
      <c r="C13" s="90" t="s">
        <v>224</v>
      </c>
      <c r="D13" s="90"/>
      <c r="E13" s="90"/>
      <c r="F13" s="126"/>
      <c r="G13" s="126"/>
      <c r="H13" s="126"/>
      <c r="I13" s="126"/>
      <c r="J13" s="47"/>
      <c r="K13" s="167"/>
      <c r="L13" s="49"/>
      <c r="M13" s="49"/>
      <c r="N13" s="49"/>
      <c r="O13" s="49"/>
      <c r="P13" s="49"/>
      <c r="Q13" s="176"/>
      <c r="R13" s="49"/>
      <c r="S13" s="49"/>
      <c r="T13" s="49"/>
      <c r="U13" s="49"/>
      <c r="V13" s="176"/>
      <c r="W13" s="167"/>
      <c r="X13" s="244"/>
      <c r="Y13" s="248"/>
    </row>
    <row r="14" spans="1:28" x14ac:dyDescent="0.25">
      <c r="A14" s="47"/>
      <c r="B14" s="167"/>
      <c r="C14" s="168"/>
      <c r="D14" s="183" t="s">
        <v>248</v>
      </c>
      <c r="E14" s="189"/>
      <c r="F14" s="126"/>
      <c r="G14" s="126"/>
      <c r="H14" s="126"/>
      <c r="I14" s="126"/>
      <c r="J14" s="47"/>
      <c r="K14" s="167"/>
      <c r="L14" s="30"/>
      <c r="M14" s="127"/>
      <c r="N14" s="127"/>
      <c r="O14" s="127"/>
      <c r="P14" s="127"/>
      <c r="Q14" s="167"/>
      <c r="R14" s="30"/>
      <c r="S14" s="30"/>
      <c r="T14" s="30"/>
      <c r="U14" s="30"/>
      <c r="V14" s="167"/>
      <c r="W14" s="167"/>
      <c r="X14" s="244"/>
      <c r="Y14" s="248"/>
    </row>
    <row r="15" spans="1:28" ht="15" customHeight="1" thickBot="1" x14ac:dyDescent="0.3">
      <c r="A15" s="47"/>
      <c r="B15" s="167"/>
      <c r="C15" s="168"/>
      <c r="D15" s="183" t="s">
        <v>249</v>
      </c>
      <c r="E15" s="41"/>
      <c r="F15" s="126"/>
      <c r="G15" s="126"/>
      <c r="H15" s="126"/>
      <c r="I15" s="126"/>
      <c r="J15" s="47"/>
      <c r="K15" s="167"/>
      <c r="L15" s="30"/>
      <c r="M15" s="30"/>
      <c r="N15" s="127"/>
      <c r="O15" s="127"/>
      <c r="P15" s="127"/>
      <c r="Q15" s="167"/>
      <c r="R15" s="172"/>
      <c r="S15" s="172"/>
      <c r="T15" s="172">
        <v>3</v>
      </c>
      <c r="U15" s="172">
        <v>6</v>
      </c>
      <c r="V15" s="174" t="s">
        <v>12</v>
      </c>
      <c r="W15" s="167"/>
      <c r="X15" s="244"/>
      <c r="Y15" s="248"/>
    </row>
    <row r="16" spans="1:28" ht="15" customHeight="1" thickBot="1" x14ac:dyDescent="0.3">
      <c r="A16" s="47"/>
      <c r="B16" s="167"/>
      <c r="C16" s="31" t="s">
        <v>228</v>
      </c>
      <c r="D16" s="183"/>
      <c r="E16" s="189"/>
      <c r="F16" s="126"/>
      <c r="G16" s="126"/>
      <c r="H16" s="126"/>
      <c r="I16" s="126"/>
      <c r="J16" s="47"/>
      <c r="K16" s="167"/>
      <c r="L16" s="30"/>
      <c r="M16" s="30"/>
      <c r="N16" s="30"/>
      <c r="O16" s="30"/>
      <c r="P16" s="30"/>
      <c r="Q16" s="167"/>
      <c r="R16" s="187">
        <v>19</v>
      </c>
      <c r="S16" s="187">
        <v>7</v>
      </c>
      <c r="T16" s="187">
        <v>6</v>
      </c>
      <c r="U16" s="187">
        <v>9</v>
      </c>
      <c r="V16" s="188" t="s">
        <v>12</v>
      </c>
      <c r="W16" s="167"/>
      <c r="X16" s="244"/>
      <c r="Y16" s="250"/>
    </row>
    <row r="17" spans="1:24" ht="15.75" thickTop="1" x14ac:dyDescent="0.25">
      <c r="A17" s="47"/>
      <c r="B17" s="167"/>
      <c r="C17" s="134"/>
      <c r="D17" s="126"/>
      <c r="E17" s="126"/>
      <c r="F17" s="126"/>
      <c r="G17" s="126"/>
      <c r="H17" s="126"/>
      <c r="I17" s="126"/>
      <c r="J17" s="47"/>
      <c r="K17" s="167"/>
      <c r="L17" s="49"/>
      <c r="M17" s="49"/>
      <c r="N17" s="49"/>
      <c r="O17" s="49"/>
      <c r="P17" s="49"/>
      <c r="Q17" s="176"/>
      <c r="R17" s="49"/>
      <c r="S17" s="49"/>
      <c r="T17" s="49"/>
      <c r="U17" s="49"/>
      <c r="V17" s="49"/>
      <c r="W17" s="167"/>
      <c r="X17" s="244"/>
    </row>
    <row r="18" spans="1:24" x14ac:dyDescent="0.25">
      <c r="A18" s="68"/>
      <c r="B18" s="234"/>
      <c r="C18" s="242"/>
      <c r="D18" s="236"/>
      <c r="E18" s="236"/>
      <c r="F18" s="236"/>
      <c r="G18" s="236"/>
      <c r="H18" s="236"/>
      <c r="I18" s="236"/>
      <c r="J18" s="68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9"/>
    </row>
  </sheetData>
  <mergeCells count="3">
    <mergeCell ref="C3:U3"/>
    <mergeCell ref="C4:U4"/>
    <mergeCell ref="C5:U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40BD-3D98-4AEE-8081-2BC8C33BBAF8}">
  <dimension ref="A1:Q19"/>
  <sheetViews>
    <sheetView workbookViewId="0">
      <selection activeCell="V8" sqref="V8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47" style="2" customWidth="1"/>
    <col min="6" max="6" width="4.855468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2.7109375" style="4" customWidth="1"/>
    <col min="17" max="17" width="2.7109375" style="2" customWidth="1"/>
    <col min="18" max="18" width="1.7109375" style="2" customWidth="1"/>
    <col min="19" max="16384" width="10.28515625" style="2"/>
  </cols>
  <sheetData>
    <row r="1" spans="1:17" x14ac:dyDescent="0.25">
      <c r="A1" s="1" t="s">
        <v>250</v>
      </c>
    </row>
    <row r="2" spans="1:17" x14ac:dyDescent="0.25">
      <c r="A2" s="1"/>
    </row>
    <row r="3" spans="1:17" x14ac:dyDescent="0.25"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6" t="s">
        <v>2</v>
      </c>
      <c r="M3" s="6"/>
      <c r="N3" s="121">
        <v>1</v>
      </c>
      <c r="O3" s="6"/>
      <c r="P3" s="9"/>
      <c r="Q3" s="6"/>
    </row>
    <row r="4" spans="1:17" ht="5.0999999999999996" customHeight="1" thickBot="1" x14ac:dyDescent="0.3"/>
    <row r="5" spans="1:17" s="10" customFormat="1" ht="15.75" thickTop="1" x14ac:dyDescent="0.25">
      <c r="B5" s="11"/>
      <c r="C5" s="12" t="s">
        <v>3</v>
      </c>
      <c r="D5" s="13"/>
      <c r="E5" s="14" t="s">
        <v>4</v>
      </c>
      <c r="F5" s="15" t="s">
        <v>5</v>
      </c>
      <c r="G5" s="13" t="s">
        <v>6</v>
      </c>
      <c r="H5" s="13"/>
      <c r="I5" s="13"/>
      <c r="J5" s="13"/>
      <c r="K5" s="16"/>
      <c r="L5" s="12" t="s">
        <v>7</v>
      </c>
      <c r="M5" s="13"/>
      <c r="N5" s="13"/>
      <c r="O5" s="13"/>
      <c r="P5" s="16"/>
      <c r="Q5" s="17"/>
    </row>
    <row r="6" spans="1:17" s="10" customFormat="1" x14ac:dyDescent="0.25">
      <c r="B6" s="18"/>
      <c r="C6" s="19"/>
      <c r="D6" s="20"/>
      <c r="E6" s="21"/>
      <c r="F6" s="22"/>
      <c r="G6" s="20"/>
      <c r="H6" s="20"/>
      <c r="I6" s="20"/>
      <c r="J6" s="20"/>
      <c r="K6" s="23"/>
      <c r="L6" s="24"/>
      <c r="M6" s="25"/>
      <c r="N6" s="25"/>
      <c r="O6" s="25"/>
      <c r="P6" s="26"/>
      <c r="Q6" s="27"/>
    </row>
    <row r="7" spans="1:17" x14ac:dyDescent="0.25">
      <c r="B7" s="28">
        <v>1</v>
      </c>
      <c r="C7" s="29" t="s">
        <v>8</v>
      </c>
      <c r="D7" s="30"/>
      <c r="F7" s="32"/>
      <c r="G7" s="33"/>
      <c r="H7" s="34"/>
      <c r="I7" s="35"/>
      <c r="J7" s="35"/>
      <c r="K7" s="106"/>
      <c r="L7" s="37"/>
      <c r="M7" s="34"/>
      <c r="N7" s="35"/>
      <c r="O7" s="35"/>
      <c r="P7" s="36"/>
      <c r="Q7" s="38">
        <v>1</v>
      </c>
    </row>
    <row r="8" spans="1:17" ht="20.100000000000001" customHeight="1" x14ac:dyDescent="0.25">
      <c r="B8" s="28">
        <v>2</v>
      </c>
      <c r="C8" s="41" t="s">
        <v>251</v>
      </c>
      <c r="D8" s="127">
        <v>28</v>
      </c>
      <c r="E8" s="126" t="s">
        <v>17</v>
      </c>
      <c r="F8" s="32"/>
      <c r="G8" s="33"/>
      <c r="H8" s="34">
        <v>1</v>
      </c>
      <c r="I8" s="35">
        <v>4</v>
      </c>
      <c r="J8" s="35">
        <v>4</v>
      </c>
      <c r="K8" s="36" t="s">
        <v>12</v>
      </c>
      <c r="L8" s="37"/>
      <c r="M8" s="34"/>
      <c r="N8" s="35"/>
      <c r="O8" s="35"/>
      <c r="P8" s="36"/>
      <c r="Q8" s="38">
        <v>2</v>
      </c>
    </row>
    <row r="9" spans="1:17" ht="20.100000000000001" customHeight="1" x14ac:dyDescent="0.25">
      <c r="B9" s="28">
        <v>3</v>
      </c>
      <c r="C9" s="47"/>
      <c r="D9" s="30"/>
      <c r="E9" s="31" t="s">
        <v>252</v>
      </c>
      <c r="F9" s="32"/>
      <c r="G9" s="33"/>
      <c r="H9" s="34"/>
      <c r="I9" s="35"/>
      <c r="J9" s="35"/>
      <c r="K9" s="36"/>
      <c r="L9" s="37"/>
      <c r="M9" s="34">
        <v>1</v>
      </c>
      <c r="N9" s="35">
        <v>4</v>
      </c>
      <c r="O9" s="35">
        <v>4</v>
      </c>
      <c r="P9" s="36" t="s">
        <v>12</v>
      </c>
      <c r="Q9" s="38">
        <v>3</v>
      </c>
    </row>
    <row r="10" spans="1:17" x14ac:dyDescent="0.25">
      <c r="B10" s="28">
        <v>4</v>
      </c>
      <c r="C10" s="47"/>
      <c r="D10" s="30"/>
      <c r="E10" s="31" t="s">
        <v>253</v>
      </c>
      <c r="F10" s="32"/>
      <c r="G10" s="33"/>
      <c r="H10" s="34"/>
      <c r="I10" s="35"/>
      <c r="J10" s="35"/>
      <c r="K10" s="36"/>
      <c r="L10" s="37"/>
      <c r="M10" s="34"/>
      <c r="N10" s="35"/>
      <c r="O10" s="35"/>
      <c r="P10" s="36"/>
      <c r="Q10" s="38">
        <v>4</v>
      </c>
    </row>
    <row r="11" spans="1:17" x14ac:dyDescent="0.25">
      <c r="B11" s="28">
        <v>5</v>
      </c>
      <c r="C11" s="175"/>
      <c r="D11" s="49"/>
      <c r="E11" s="31" t="s">
        <v>254</v>
      </c>
      <c r="F11" s="32"/>
      <c r="G11" s="33"/>
      <c r="H11" s="34"/>
      <c r="I11" s="35"/>
      <c r="J11" s="35"/>
      <c r="K11" s="36"/>
      <c r="L11" s="37"/>
      <c r="M11" s="34"/>
      <c r="N11" s="35"/>
      <c r="O11" s="35"/>
      <c r="P11" s="36"/>
      <c r="Q11" s="38">
        <v>5</v>
      </c>
    </row>
    <row r="12" spans="1:17" x14ac:dyDescent="0.25">
      <c r="B12" s="28">
        <v>6</v>
      </c>
      <c r="C12" s="175"/>
      <c r="D12" s="49"/>
      <c r="E12" s="31"/>
      <c r="F12" s="32"/>
      <c r="G12" s="33"/>
      <c r="H12" s="34"/>
      <c r="I12" s="35"/>
      <c r="J12" s="35"/>
      <c r="K12" s="36"/>
      <c r="L12" s="37"/>
      <c r="M12" s="34"/>
      <c r="N12" s="35"/>
      <c r="O12" s="35"/>
      <c r="P12" s="36"/>
      <c r="Q12" s="38">
        <v>6</v>
      </c>
    </row>
    <row r="13" spans="1:17" ht="20.100000000000001" customHeight="1" x14ac:dyDescent="0.25">
      <c r="B13" s="28">
        <v>7</v>
      </c>
      <c r="C13" s="47"/>
      <c r="D13" s="30">
        <v>28</v>
      </c>
      <c r="E13" s="31" t="s">
        <v>255</v>
      </c>
      <c r="F13" s="32"/>
      <c r="G13" s="33"/>
      <c r="H13" s="34"/>
      <c r="I13" s="35">
        <v>3</v>
      </c>
      <c r="J13" s="35">
        <v>6</v>
      </c>
      <c r="K13" s="36" t="s">
        <v>12</v>
      </c>
      <c r="L13" s="37"/>
      <c r="M13" s="34"/>
      <c r="N13" s="35"/>
      <c r="O13" s="35"/>
      <c r="P13" s="36"/>
      <c r="Q13" s="38">
        <v>7</v>
      </c>
    </row>
    <row r="14" spans="1:17" ht="20.100000000000001" customHeight="1" x14ac:dyDescent="0.25">
      <c r="B14" s="28">
        <v>8</v>
      </c>
      <c r="C14" s="47"/>
      <c r="D14" s="30"/>
      <c r="E14" s="31" t="s">
        <v>23</v>
      </c>
      <c r="F14" s="32"/>
      <c r="G14" s="33"/>
      <c r="H14" s="34"/>
      <c r="I14" s="35"/>
      <c r="J14" s="35"/>
      <c r="K14" s="36"/>
      <c r="L14" s="37"/>
      <c r="M14" s="34"/>
      <c r="N14" s="35">
        <v>3</v>
      </c>
      <c r="O14" s="35">
        <v>6</v>
      </c>
      <c r="P14" s="36" t="s">
        <v>12</v>
      </c>
      <c r="Q14" s="38">
        <v>8</v>
      </c>
    </row>
    <row r="15" spans="1:17" x14ac:dyDescent="0.25">
      <c r="B15" s="65">
        <v>9</v>
      </c>
      <c r="C15" s="68"/>
      <c r="D15" s="39"/>
      <c r="E15" s="66" t="s">
        <v>256</v>
      </c>
      <c r="F15" s="43"/>
      <c r="G15" s="44"/>
      <c r="H15" s="48"/>
      <c r="I15" s="45"/>
      <c r="J15" s="45"/>
      <c r="K15" s="46"/>
      <c r="L15" s="50"/>
      <c r="M15" s="48"/>
      <c r="N15" s="45"/>
      <c r="O15" s="45"/>
      <c r="P15" s="46"/>
      <c r="Q15" s="67">
        <v>9</v>
      </c>
    </row>
    <row r="16" spans="1:17" x14ac:dyDescent="0.25">
      <c r="B16" s="65">
        <v>10</v>
      </c>
      <c r="C16" s="68"/>
      <c r="D16" s="39"/>
      <c r="E16" s="66" t="s">
        <v>257</v>
      </c>
      <c r="F16" s="43"/>
      <c r="G16" s="44"/>
      <c r="H16" s="48"/>
      <c r="I16" s="45"/>
      <c r="J16" s="45"/>
      <c r="K16" s="46"/>
      <c r="L16" s="50"/>
      <c r="M16" s="48"/>
      <c r="N16" s="45"/>
      <c r="O16" s="45"/>
      <c r="P16" s="46"/>
      <c r="Q16" s="67">
        <v>10</v>
      </c>
    </row>
    <row r="17" spans="2:17" ht="15" customHeight="1" thickBot="1" x14ac:dyDescent="0.3">
      <c r="B17" s="52">
        <v>11</v>
      </c>
      <c r="C17" s="53"/>
      <c r="D17" s="54"/>
      <c r="E17" s="55"/>
      <c r="F17" s="56"/>
      <c r="G17" s="57"/>
      <c r="H17" s="58"/>
      <c r="I17" s="55"/>
      <c r="J17" s="55"/>
      <c r="K17" s="59"/>
      <c r="L17" s="60"/>
      <c r="M17" s="58"/>
      <c r="N17" s="55"/>
      <c r="O17" s="55"/>
      <c r="P17" s="59"/>
      <c r="Q17" s="61">
        <v>11</v>
      </c>
    </row>
    <row r="18" spans="2:17" ht="15.75" thickTop="1" x14ac:dyDescent="0.25"/>
    <row r="19" spans="2:17" x14ac:dyDescent="0.25">
      <c r="B19" s="2" t="s">
        <v>258</v>
      </c>
    </row>
  </sheetData>
  <mergeCells count="6">
    <mergeCell ref="C3:K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48D5-025B-4101-835B-50F1E20AF8EA}">
  <dimension ref="A1:AB29"/>
  <sheetViews>
    <sheetView workbookViewId="0">
      <selection activeCell="AC11" sqref="AC11"/>
    </sheetView>
  </sheetViews>
  <sheetFormatPr defaultColWidth="10.28515625" defaultRowHeight="15" x14ac:dyDescent="0.25"/>
  <cols>
    <col min="1" max="1" width="2.7109375" style="2" customWidth="1"/>
    <col min="2" max="2" width="0.42578125" style="2" customWidth="1"/>
    <col min="3" max="3" width="6.28515625" style="2" customWidth="1"/>
    <col min="4" max="4" width="2.7109375" style="2" customWidth="1"/>
    <col min="5" max="5" width="3.7109375" style="2" customWidth="1"/>
    <col min="6" max="6" width="3.140625" style="2" customWidth="1"/>
    <col min="7" max="7" width="34.28515625" style="2" customWidth="1"/>
    <col min="8" max="8" width="8.28515625" style="2" customWidth="1"/>
    <col min="9" max="9" width="0.42578125" style="2" customWidth="1"/>
    <col min="10" max="10" width="2.7109375" style="4" customWidth="1"/>
    <col min="11" max="13" width="1.7109375" style="2" customWidth="1"/>
    <col min="14" max="14" width="2.7109375" style="2" customWidth="1"/>
    <col min="15" max="15" width="0.42578125" style="4" customWidth="1"/>
    <col min="16" max="16" width="2.7109375" style="2" customWidth="1"/>
    <col min="17" max="19" width="1.7109375" style="2" customWidth="1"/>
    <col min="20" max="20" width="2.7109375" style="4" customWidth="1"/>
    <col min="21" max="21" width="0.42578125" style="2" customWidth="1"/>
    <col min="22" max="22" width="2.7109375" style="2" customWidth="1"/>
    <col min="23" max="23" width="10.42578125" style="2" bestFit="1" customWidth="1"/>
    <col min="24" max="24" width="2.28515625" style="2" customWidth="1"/>
    <col min="25" max="25" width="3" style="4" customWidth="1"/>
    <col min="26" max="26" width="1.7109375" style="2" customWidth="1"/>
    <col min="27" max="16384" width="10.28515625" style="2"/>
  </cols>
  <sheetData>
    <row r="1" spans="1:28" x14ac:dyDescent="0.25">
      <c r="A1" s="1" t="s">
        <v>259</v>
      </c>
      <c r="J1" s="2"/>
      <c r="O1" s="2"/>
      <c r="T1" s="2"/>
      <c r="Y1" s="2"/>
    </row>
    <row r="2" spans="1:28" x14ac:dyDescent="0.25">
      <c r="A2" s="1"/>
      <c r="J2" s="2"/>
      <c r="O2" s="2"/>
      <c r="T2" s="2"/>
      <c r="Y2" s="2"/>
    </row>
    <row r="3" spans="1:28" x14ac:dyDescent="0.25">
      <c r="A3" s="8" t="s">
        <v>260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/>
      <c r="U3" s="6"/>
      <c r="V3" s="6"/>
      <c r="X3" s="10"/>
      <c r="Y3" s="10"/>
    </row>
    <row r="4" spans="1:28" x14ac:dyDescent="0.25">
      <c r="A4" s="150" t="s">
        <v>261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26"/>
      <c r="U4" s="126"/>
      <c r="V4" s="126"/>
      <c r="X4" s="10"/>
      <c r="Y4" s="10"/>
    </row>
    <row r="5" spans="1:28" x14ac:dyDescent="0.25">
      <c r="A5" s="251" t="s">
        <v>262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26"/>
      <c r="U5" s="126"/>
      <c r="V5" s="126"/>
      <c r="X5" s="245"/>
      <c r="Y5" s="245"/>
      <c r="AB5" s="246"/>
    </row>
    <row r="6" spans="1:28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Y6" s="2"/>
    </row>
    <row r="7" spans="1:28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X7" s="253"/>
      <c r="Y7" s="248"/>
    </row>
    <row r="8" spans="1:28" x14ac:dyDescent="0.25">
      <c r="A8" s="175"/>
      <c r="B8" s="254"/>
      <c r="C8" s="255" t="s">
        <v>263</v>
      </c>
      <c r="D8" s="255"/>
      <c r="E8" s="79"/>
      <c r="F8" s="6"/>
      <c r="G8" s="6"/>
      <c r="H8" s="175"/>
      <c r="I8" s="176"/>
      <c r="J8" s="176"/>
      <c r="K8" s="176"/>
      <c r="L8" s="176"/>
      <c r="M8" s="176"/>
      <c r="N8" s="176"/>
      <c r="O8" s="176"/>
      <c r="P8" s="179">
        <v>30</v>
      </c>
      <c r="Q8" s="179">
        <v>7</v>
      </c>
      <c r="R8" s="179">
        <v>3</v>
      </c>
      <c r="S8" s="179">
        <v>4</v>
      </c>
      <c r="T8" s="180" t="s">
        <v>12</v>
      </c>
      <c r="U8" s="176"/>
      <c r="V8" s="254"/>
      <c r="W8" s="256"/>
      <c r="X8" s="253"/>
      <c r="Y8" s="248"/>
    </row>
    <row r="9" spans="1:28" x14ac:dyDescent="0.25">
      <c r="A9" s="47"/>
      <c r="B9" s="167"/>
      <c r="C9" s="257" t="s">
        <v>207</v>
      </c>
      <c r="D9" s="31"/>
      <c r="E9" s="183"/>
      <c r="F9" s="126"/>
      <c r="G9" s="126"/>
      <c r="H9" s="47"/>
      <c r="I9" s="167"/>
      <c r="J9" s="167"/>
      <c r="K9" s="167"/>
      <c r="L9" s="167"/>
      <c r="M9" s="167"/>
      <c r="N9" s="167"/>
      <c r="O9" s="167"/>
      <c r="P9" s="30"/>
      <c r="Q9" s="30"/>
      <c r="R9" s="30"/>
      <c r="S9" s="30"/>
      <c r="T9" s="167"/>
      <c r="U9" s="167"/>
      <c r="V9" s="134"/>
      <c r="W9" s="256"/>
      <c r="X9" s="253"/>
      <c r="Y9" s="248"/>
      <c r="AB9" s="246"/>
    </row>
    <row r="10" spans="1:28" ht="15" customHeight="1" thickBot="1" x14ac:dyDescent="0.3">
      <c r="A10" s="47"/>
      <c r="B10" s="167"/>
      <c r="C10" s="258"/>
      <c r="D10" s="189" t="s">
        <v>264</v>
      </c>
      <c r="E10" s="31"/>
      <c r="F10" s="126"/>
      <c r="G10" s="126"/>
      <c r="H10" s="47"/>
      <c r="I10" s="167"/>
      <c r="J10" s="167"/>
      <c r="K10" s="167"/>
      <c r="L10" s="167"/>
      <c r="M10" s="167"/>
      <c r="N10" s="171"/>
      <c r="O10" s="167"/>
      <c r="P10" s="172">
        <v>1</v>
      </c>
      <c r="Q10" s="173">
        <v>2</v>
      </c>
      <c r="R10" s="173">
        <v>3</v>
      </c>
      <c r="S10" s="173">
        <v>4</v>
      </c>
      <c r="T10" s="174" t="s">
        <v>12</v>
      </c>
      <c r="U10" s="167"/>
      <c r="V10" s="134"/>
      <c r="W10" s="256"/>
      <c r="X10" s="253"/>
      <c r="Y10" s="248"/>
    </row>
    <row r="11" spans="1:28" x14ac:dyDescent="0.25">
      <c r="A11" s="47"/>
      <c r="B11" s="167"/>
      <c r="C11" s="258"/>
      <c r="D11" s="183"/>
      <c r="E11" s="183"/>
      <c r="F11" s="126"/>
      <c r="G11" s="126"/>
      <c r="H11" s="47"/>
      <c r="I11" s="167"/>
      <c r="J11" s="176"/>
      <c r="K11" s="176"/>
      <c r="L11" s="176"/>
      <c r="M11" s="176"/>
      <c r="N11" s="180"/>
      <c r="O11" s="167"/>
      <c r="P11" s="259">
        <v>31</v>
      </c>
      <c r="Q11" s="260">
        <v>9</v>
      </c>
      <c r="R11" s="260">
        <v>6</v>
      </c>
      <c r="S11" s="260">
        <v>8</v>
      </c>
      <c r="T11" s="180" t="s">
        <v>12</v>
      </c>
      <c r="U11" s="167"/>
      <c r="V11" s="134"/>
      <c r="W11" s="256"/>
      <c r="X11" s="253"/>
      <c r="Y11" s="248"/>
    </row>
    <row r="12" spans="1:28" x14ac:dyDescent="0.25">
      <c r="A12" s="47"/>
      <c r="B12" s="167"/>
      <c r="C12" s="134" t="s">
        <v>265</v>
      </c>
      <c r="D12" s="126"/>
      <c r="E12" s="126"/>
      <c r="F12" s="126"/>
      <c r="G12" s="126"/>
      <c r="H12" s="47"/>
      <c r="I12" s="167"/>
      <c r="J12" s="176"/>
      <c r="K12" s="176"/>
      <c r="L12" s="176"/>
      <c r="M12" s="176"/>
      <c r="N12" s="176"/>
      <c r="O12" s="167"/>
      <c r="P12" s="49"/>
      <c r="Q12" s="49"/>
      <c r="R12" s="49"/>
      <c r="S12" s="49"/>
      <c r="T12" s="180"/>
      <c r="U12" s="167"/>
      <c r="V12" s="134"/>
      <c r="W12" s="256"/>
      <c r="X12" s="253"/>
      <c r="Y12" s="248"/>
    </row>
    <row r="13" spans="1:28" x14ac:dyDescent="0.25">
      <c r="A13" s="47"/>
      <c r="B13" s="167"/>
      <c r="C13" s="257" t="s">
        <v>266</v>
      </c>
      <c r="D13" s="257"/>
      <c r="E13" s="31"/>
      <c r="F13" s="126"/>
      <c r="G13" s="126"/>
      <c r="H13" s="47"/>
      <c r="I13" s="167"/>
      <c r="J13" s="49"/>
      <c r="K13" s="49"/>
      <c r="L13" s="49"/>
      <c r="M13" s="49"/>
      <c r="N13" s="49"/>
      <c r="O13" s="176"/>
      <c r="P13" s="49"/>
      <c r="Q13" s="49"/>
      <c r="R13" s="49"/>
      <c r="S13" s="49"/>
      <c r="T13" s="176"/>
      <c r="U13" s="167"/>
      <c r="V13" s="134"/>
      <c r="W13" s="256"/>
      <c r="X13" s="253"/>
      <c r="Y13" s="248"/>
    </row>
    <row r="14" spans="1:28" x14ac:dyDescent="0.25">
      <c r="A14" s="47"/>
      <c r="B14" s="167"/>
      <c r="C14" s="258"/>
      <c r="D14" s="189" t="s">
        <v>267</v>
      </c>
      <c r="E14" s="258"/>
      <c r="F14" s="126"/>
      <c r="G14" s="126"/>
      <c r="H14" s="47"/>
      <c r="I14" s="167"/>
      <c r="J14" s="30">
        <v>1</v>
      </c>
      <c r="K14" s="127">
        <v>5</v>
      </c>
      <c r="L14" s="127">
        <v>9</v>
      </c>
      <c r="M14" s="127">
        <v>2</v>
      </c>
      <c r="N14" s="171" t="s">
        <v>12</v>
      </c>
      <c r="O14" s="167"/>
      <c r="P14" s="30"/>
      <c r="Q14" s="30"/>
      <c r="R14" s="30"/>
      <c r="S14" s="30"/>
      <c r="T14" s="167"/>
      <c r="U14" s="167"/>
      <c r="V14" s="134"/>
      <c r="W14" s="256"/>
      <c r="X14" s="253"/>
      <c r="Y14" s="248"/>
    </row>
    <row r="15" spans="1:28" ht="15" customHeight="1" thickBot="1" x14ac:dyDescent="0.3">
      <c r="A15" s="47"/>
      <c r="B15" s="167"/>
      <c r="C15" s="258"/>
      <c r="D15" s="189" t="s">
        <v>268</v>
      </c>
      <c r="E15" s="258"/>
      <c r="F15" s="126"/>
      <c r="G15" s="126"/>
      <c r="H15" s="47"/>
      <c r="I15" s="167"/>
      <c r="J15" s="172"/>
      <c r="K15" s="172">
        <v>2</v>
      </c>
      <c r="L15" s="173">
        <v>2</v>
      </c>
      <c r="M15" s="173">
        <v>9</v>
      </c>
      <c r="N15" s="174" t="s">
        <v>12</v>
      </c>
      <c r="O15" s="167"/>
      <c r="P15" s="30"/>
      <c r="Q15" s="30"/>
      <c r="R15" s="30"/>
      <c r="S15" s="30"/>
      <c r="T15" s="167"/>
      <c r="U15" s="167"/>
      <c r="V15" s="134"/>
      <c r="W15" s="256"/>
      <c r="X15" s="253"/>
      <c r="Y15" s="248"/>
    </row>
    <row r="16" spans="1:28" x14ac:dyDescent="0.25">
      <c r="A16" s="47"/>
      <c r="B16" s="167"/>
      <c r="C16" s="261"/>
      <c r="D16" s="126"/>
      <c r="E16" s="183" t="s">
        <v>217</v>
      </c>
      <c r="F16" s="126"/>
      <c r="G16" s="126"/>
      <c r="H16" s="47"/>
      <c r="I16" s="167"/>
      <c r="J16" s="49"/>
      <c r="K16" s="49"/>
      <c r="L16" s="49"/>
      <c r="M16" s="49"/>
      <c r="N16" s="176"/>
      <c r="O16" s="167"/>
      <c r="P16" s="127">
        <v>1</v>
      </c>
      <c r="Q16" s="127">
        <v>8</v>
      </c>
      <c r="R16" s="127">
        <v>2</v>
      </c>
      <c r="S16" s="127">
        <v>1</v>
      </c>
      <c r="T16" s="171" t="s">
        <v>12</v>
      </c>
      <c r="U16" s="167"/>
      <c r="V16" s="134"/>
      <c r="W16" s="256"/>
      <c r="X16" s="253"/>
      <c r="Y16" s="248"/>
    </row>
    <row r="17" spans="1:25" ht="15" customHeight="1" thickBot="1" x14ac:dyDescent="0.3">
      <c r="A17" s="47"/>
      <c r="B17" s="167"/>
      <c r="C17" s="257" t="s">
        <v>269</v>
      </c>
      <c r="D17" s="257"/>
      <c r="E17" s="31"/>
      <c r="F17" s="126"/>
      <c r="G17" s="126"/>
      <c r="H17" s="47"/>
      <c r="I17" s="167"/>
      <c r="J17" s="30"/>
      <c r="K17" s="30"/>
      <c r="L17" s="30"/>
      <c r="M17" s="30"/>
      <c r="N17" s="167"/>
      <c r="O17" s="167"/>
      <c r="P17" s="173"/>
      <c r="Q17" s="173">
        <v>2</v>
      </c>
      <c r="R17" s="173">
        <v>0</v>
      </c>
      <c r="S17" s="173">
        <v>0</v>
      </c>
      <c r="T17" s="174" t="s">
        <v>12</v>
      </c>
      <c r="U17" s="167"/>
      <c r="V17" s="134"/>
      <c r="W17" s="256"/>
      <c r="X17" s="253"/>
      <c r="Y17" s="248"/>
    </row>
    <row r="18" spans="1:25" ht="15" customHeight="1" thickBot="1" x14ac:dyDescent="0.3">
      <c r="A18" s="47"/>
      <c r="B18" s="167"/>
      <c r="C18" s="257" t="s">
        <v>270</v>
      </c>
      <c r="D18" s="262"/>
      <c r="E18" s="31"/>
      <c r="F18" s="126"/>
      <c r="G18" s="126"/>
      <c r="H18" s="47"/>
      <c r="I18" s="167"/>
      <c r="J18" s="30"/>
      <c r="K18" s="30"/>
      <c r="L18" s="30"/>
      <c r="M18" s="30"/>
      <c r="N18" s="167"/>
      <c r="O18" s="167"/>
      <c r="P18" s="263">
        <v>29</v>
      </c>
      <c r="Q18" s="263">
        <v>9</v>
      </c>
      <c r="R18" s="263">
        <v>4</v>
      </c>
      <c r="S18" s="263">
        <v>7</v>
      </c>
      <c r="T18" s="264" t="s">
        <v>12</v>
      </c>
      <c r="U18" s="167"/>
      <c r="V18" s="134"/>
      <c r="W18" s="256"/>
      <c r="X18" s="253"/>
      <c r="Y18" s="248"/>
    </row>
    <row r="19" spans="1:25" ht="15.75" thickTop="1" x14ac:dyDescent="0.25">
      <c r="A19" s="47"/>
      <c r="B19" s="167"/>
      <c r="C19" s="31"/>
      <c r="D19" s="183"/>
      <c r="E19" s="183"/>
      <c r="F19" s="126"/>
      <c r="G19" s="126"/>
      <c r="H19" s="47"/>
      <c r="I19" s="167"/>
      <c r="J19" s="30"/>
      <c r="K19" s="30"/>
      <c r="L19" s="30"/>
      <c r="M19" s="30"/>
      <c r="N19" s="167"/>
      <c r="O19" s="167"/>
      <c r="P19" s="127"/>
      <c r="Q19" s="127"/>
      <c r="R19" s="127"/>
      <c r="S19" s="127"/>
      <c r="T19" s="171"/>
      <c r="U19" s="167"/>
      <c r="V19" s="134"/>
      <c r="W19" s="256"/>
      <c r="X19" s="253"/>
      <c r="Y19" s="248"/>
    </row>
    <row r="20" spans="1:25" x14ac:dyDescent="0.25">
      <c r="A20" s="47"/>
      <c r="B20" s="167"/>
      <c r="C20" s="257" t="s">
        <v>271</v>
      </c>
      <c r="D20" s="255"/>
      <c r="E20" s="31"/>
      <c r="F20" s="126"/>
      <c r="G20" s="126"/>
      <c r="H20" s="47"/>
      <c r="I20" s="167"/>
      <c r="J20" s="30"/>
      <c r="K20" s="30"/>
      <c r="L20" s="30"/>
      <c r="M20" s="30"/>
      <c r="N20" s="167"/>
      <c r="O20" s="167"/>
      <c r="P20" s="127">
        <v>17</v>
      </c>
      <c r="Q20" s="127">
        <v>6</v>
      </c>
      <c r="R20" s="127">
        <v>3</v>
      </c>
      <c r="S20" s="127">
        <v>0</v>
      </c>
      <c r="T20" s="171" t="s">
        <v>12</v>
      </c>
      <c r="U20" s="167"/>
      <c r="V20" s="134"/>
      <c r="W20" s="256"/>
      <c r="X20" s="253"/>
      <c r="Y20" s="248"/>
    </row>
    <row r="21" spans="1:25" x14ac:dyDescent="0.25">
      <c r="A21" s="47"/>
      <c r="B21" s="167"/>
      <c r="C21" s="257" t="s">
        <v>207</v>
      </c>
      <c r="D21" s="31"/>
      <c r="E21" s="126"/>
      <c r="F21" s="126"/>
      <c r="G21" s="126"/>
      <c r="H21" s="47"/>
      <c r="I21" s="167"/>
      <c r="J21" s="30"/>
      <c r="K21" s="30"/>
      <c r="L21" s="30"/>
      <c r="M21" s="30"/>
      <c r="N21" s="167"/>
      <c r="O21" s="167"/>
      <c r="P21" s="127"/>
      <c r="Q21" s="127"/>
      <c r="R21" s="127"/>
      <c r="S21" s="127"/>
      <c r="T21" s="171"/>
      <c r="U21" s="167"/>
      <c r="V21" s="134"/>
      <c r="W21" s="256"/>
      <c r="X21" s="253"/>
      <c r="Y21" s="248"/>
    </row>
    <row r="22" spans="1:25" x14ac:dyDescent="0.25">
      <c r="A22" s="47"/>
      <c r="B22" s="167"/>
      <c r="C22" s="31"/>
      <c r="D22" s="183" t="s">
        <v>272</v>
      </c>
      <c r="E22" s="189"/>
      <c r="F22" s="134"/>
      <c r="G22" s="126"/>
      <c r="H22" s="47"/>
      <c r="I22" s="167"/>
      <c r="J22" s="30">
        <v>13</v>
      </c>
      <c r="K22" s="30">
        <v>1</v>
      </c>
      <c r="L22" s="30">
        <v>5</v>
      </c>
      <c r="M22" s="30">
        <v>0</v>
      </c>
      <c r="N22" s="171" t="s">
        <v>12</v>
      </c>
      <c r="O22" s="167"/>
      <c r="P22" s="179"/>
      <c r="Q22" s="179"/>
      <c r="R22" s="179"/>
      <c r="S22" s="179"/>
      <c r="T22" s="180"/>
      <c r="U22" s="167"/>
      <c r="V22" s="134"/>
      <c r="W22" s="256"/>
      <c r="X22" s="253"/>
      <c r="Y22" s="248"/>
    </row>
    <row r="23" spans="1:25" ht="15" customHeight="1" thickBot="1" x14ac:dyDescent="0.3">
      <c r="A23" s="47"/>
      <c r="B23" s="167"/>
      <c r="C23" s="134"/>
      <c r="D23" s="126" t="s">
        <v>273</v>
      </c>
      <c r="E23" s="47"/>
      <c r="F23" s="167"/>
      <c r="G23" s="134"/>
      <c r="H23" s="47"/>
      <c r="I23" s="167"/>
      <c r="J23" s="172"/>
      <c r="K23" s="172"/>
      <c r="L23" s="172">
        <v>9</v>
      </c>
      <c r="M23" s="172">
        <v>0</v>
      </c>
      <c r="N23" s="174" t="s">
        <v>12</v>
      </c>
      <c r="O23" s="167"/>
      <c r="P23" s="172">
        <v>13</v>
      </c>
      <c r="Q23" s="172">
        <v>2</v>
      </c>
      <c r="R23" s="172">
        <v>4</v>
      </c>
      <c r="S23" s="172">
        <v>0</v>
      </c>
      <c r="T23" s="174" t="s">
        <v>12</v>
      </c>
      <c r="U23" s="167"/>
      <c r="V23" s="134"/>
      <c r="W23" s="256"/>
      <c r="X23" s="253"/>
      <c r="Y23" s="248"/>
    </row>
    <row r="24" spans="1:25" x14ac:dyDescent="0.25">
      <c r="A24" s="47"/>
      <c r="B24" s="167"/>
      <c r="C24" s="134"/>
      <c r="D24" s="126"/>
      <c r="E24" s="126"/>
      <c r="F24" s="126"/>
      <c r="G24" s="126"/>
      <c r="H24" s="47"/>
      <c r="I24" s="167"/>
      <c r="J24" s="39"/>
      <c r="K24" s="39"/>
      <c r="L24" s="39"/>
      <c r="M24" s="39"/>
      <c r="N24" s="265"/>
      <c r="O24" s="167"/>
      <c r="P24" s="39">
        <v>30</v>
      </c>
      <c r="Q24" s="39">
        <v>8</v>
      </c>
      <c r="R24" s="39">
        <v>7</v>
      </c>
      <c r="S24" s="39">
        <v>0</v>
      </c>
      <c r="T24" s="171" t="s">
        <v>12</v>
      </c>
      <c r="U24" s="167"/>
      <c r="V24" s="134"/>
      <c r="W24" s="256"/>
      <c r="X24" s="253"/>
      <c r="Y24" s="248"/>
    </row>
    <row r="25" spans="1:25" x14ac:dyDescent="0.25">
      <c r="A25" s="47"/>
      <c r="B25" s="167"/>
      <c r="C25" s="134" t="s">
        <v>224</v>
      </c>
      <c r="D25" s="126"/>
      <c r="E25" s="126"/>
      <c r="F25" s="126"/>
      <c r="G25" s="126"/>
      <c r="H25" s="47"/>
      <c r="I25" s="167"/>
      <c r="J25" s="30"/>
      <c r="K25" s="127"/>
      <c r="L25" s="127"/>
      <c r="M25" s="127"/>
      <c r="N25" s="127"/>
      <c r="O25" s="167"/>
      <c r="P25" s="30"/>
      <c r="Q25" s="127"/>
      <c r="R25" s="127"/>
      <c r="S25" s="127"/>
      <c r="T25" s="171"/>
      <c r="U25" s="167"/>
      <c r="V25" s="134"/>
      <c r="W25" s="256"/>
      <c r="X25" s="253"/>
      <c r="Y25" s="248"/>
    </row>
    <row r="26" spans="1:25" ht="15" customHeight="1" thickBot="1" x14ac:dyDescent="0.3">
      <c r="A26" s="47"/>
      <c r="B26" s="167"/>
      <c r="C26" s="134"/>
      <c r="D26" s="189" t="s">
        <v>274</v>
      </c>
      <c r="E26" s="167"/>
      <c r="F26" s="167"/>
      <c r="G26" s="134"/>
      <c r="H26" s="47"/>
      <c r="I26" s="167"/>
      <c r="J26" s="176"/>
      <c r="K26" s="176"/>
      <c r="L26" s="176"/>
      <c r="M26" s="176"/>
      <c r="N26" s="176"/>
      <c r="O26" s="176"/>
      <c r="P26" s="173"/>
      <c r="Q26" s="173">
        <v>9</v>
      </c>
      <c r="R26" s="173">
        <v>2</v>
      </c>
      <c r="S26" s="173">
        <v>3</v>
      </c>
      <c r="T26" s="174" t="s">
        <v>12</v>
      </c>
      <c r="U26" s="167"/>
      <c r="V26" s="134"/>
      <c r="W26" s="256"/>
      <c r="X26" s="253"/>
      <c r="Y26" s="248"/>
    </row>
    <row r="27" spans="1:25" ht="15" customHeight="1" thickBot="1" x14ac:dyDescent="0.3">
      <c r="A27" s="47"/>
      <c r="B27" s="167"/>
      <c r="C27" s="167" t="s">
        <v>228</v>
      </c>
      <c r="D27" s="167"/>
      <c r="E27" s="167"/>
      <c r="F27" s="167"/>
      <c r="G27" s="134"/>
      <c r="H27" s="47"/>
      <c r="I27" s="167"/>
      <c r="J27" s="176"/>
      <c r="K27" s="176"/>
      <c r="L27" s="176"/>
      <c r="M27" s="176"/>
      <c r="N27" s="176"/>
      <c r="O27" s="176"/>
      <c r="P27" s="266">
        <v>29</v>
      </c>
      <c r="Q27" s="266">
        <v>9</v>
      </c>
      <c r="R27" s="266">
        <v>4</v>
      </c>
      <c r="S27" s="266">
        <v>7</v>
      </c>
      <c r="T27" s="264" t="s">
        <v>12</v>
      </c>
      <c r="U27" s="167"/>
      <c r="V27" s="134"/>
      <c r="W27" s="256"/>
      <c r="X27" s="253"/>
      <c r="Y27" s="250"/>
    </row>
    <row r="28" spans="1:25" ht="15.75" thickTop="1" x14ac:dyDescent="0.25">
      <c r="A28" s="68"/>
      <c r="B28" s="234"/>
      <c r="C28" s="242"/>
      <c r="D28" s="236"/>
      <c r="E28" s="236"/>
      <c r="F28" s="236"/>
      <c r="G28" s="236"/>
      <c r="H28" s="68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42"/>
      <c r="W28" s="267"/>
    </row>
    <row r="29" spans="1:25" x14ac:dyDescent="0.25">
      <c r="J29" s="2"/>
      <c r="O29" s="2"/>
      <c r="T29" s="2"/>
      <c r="W29" s="256"/>
    </row>
  </sheetData>
  <mergeCells count="3">
    <mergeCell ref="A3:S3"/>
    <mergeCell ref="A4:S4"/>
    <mergeCell ref="A5:S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74D7-BC1C-4406-99E8-4E844C5F20D1}">
  <dimension ref="A1:AF26"/>
  <sheetViews>
    <sheetView workbookViewId="0">
      <selection activeCell="AL14" sqref="AL14"/>
    </sheetView>
  </sheetViews>
  <sheetFormatPr defaultColWidth="9.140625" defaultRowHeight="15" x14ac:dyDescent="0.25"/>
  <cols>
    <col min="1" max="1" width="2.7109375" style="2" customWidth="1"/>
    <col min="2" max="2" width="0.42578125" style="2" customWidth="1"/>
    <col min="3" max="3" width="5" style="2" customWidth="1"/>
    <col min="4" max="4" width="2.7109375" style="2" customWidth="1"/>
    <col min="5" max="5" width="0.42578125" style="2" customWidth="1"/>
    <col min="6" max="6" width="6.7109375" style="2" customWidth="1"/>
    <col min="7" max="7" width="0.42578125" style="2" customWidth="1"/>
    <col min="8" max="8" width="22.85546875" style="2" customWidth="1"/>
    <col min="9" max="9" width="7.140625" style="2" customWidth="1"/>
    <col min="10" max="10" width="0.42578125" style="2" customWidth="1"/>
    <col min="11" max="11" width="2.7109375" style="2" customWidth="1"/>
    <col min="12" max="12" width="5.42578125" style="2" customWidth="1"/>
    <col min="13" max="14" width="1.7109375" style="2" customWidth="1"/>
    <col min="15" max="15" width="3.85546875" style="2" customWidth="1"/>
    <col min="16" max="16" width="0.42578125" style="2" customWidth="1"/>
    <col min="17" max="17" width="2.85546875" style="2" customWidth="1"/>
    <col min="18" max="20" width="1.7109375" style="2" customWidth="1"/>
    <col min="21" max="21" width="2.7109375" style="2" customWidth="1"/>
    <col min="22" max="22" width="0.42578125" style="2" customWidth="1"/>
    <col min="23" max="23" width="2.7109375" style="2" customWidth="1"/>
    <col min="24" max="26" width="1.7109375" style="2" customWidth="1"/>
    <col min="27" max="27" width="2.7109375" style="2" customWidth="1"/>
    <col min="28" max="28" width="0.42578125" style="2" customWidth="1"/>
    <col min="29" max="29" width="2.7109375" style="2" customWidth="1"/>
    <col min="30" max="16384" width="9.140625" style="2"/>
  </cols>
  <sheetData>
    <row r="1" spans="1:32" x14ac:dyDescent="0.25">
      <c r="A1" s="1" t="s">
        <v>275</v>
      </c>
    </row>
    <row r="3" spans="1:32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268"/>
      <c r="W3" s="268" t="s">
        <v>2</v>
      </c>
      <c r="X3" s="268"/>
      <c r="Y3" s="268"/>
      <c r="Z3" s="268"/>
      <c r="AA3" s="269">
        <v>44</v>
      </c>
      <c r="AB3" s="269"/>
      <c r="AC3" s="269"/>
    </row>
    <row r="4" spans="1:32" x14ac:dyDescent="0.2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</row>
    <row r="5" spans="1:32" x14ac:dyDescent="0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</row>
    <row r="6" spans="1:32" ht="15" customHeight="1" x14ac:dyDescent="0.2">
      <c r="A6" s="272"/>
      <c r="B6" s="272"/>
      <c r="C6" s="273" t="s">
        <v>3</v>
      </c>
      <c r="D6" s="274"/>
      <c r="E6" s="275"/>
      <c r="F6" s="273" t="s">
        <v>4</v>
      </c>
      <c r="G6" s="276"/>
      <c r="H6" s="276"/>
      <c r="I6" s="276"/>
      <c r="J6" s="276"/>
      <c r="K6" s="276"/>
      <c r="L6" s="274"/>
      <c r="M6" s="277" t="s">
        <v>231</v>
      </c>
      <c r="N6" s="276"/>
      <c r="O6" s="274"/>
      <c r="P6" s="278"/>
      <c r="Q6" s="273" t="s">
        <v>6</v>
      </c>
      <c r="R6" s="276"/>
      <c r="S6" s="276"/>
      <c r="T6" s="276"/>
      <c r="U6" s="274"/>
      <c r="V6" s="278"/>
      <c r="W6" s="273" t="s">
        <v>7</v>
      </c>
      <c r="X6" s="276"/>
      <c r="Y6" s="276"/>
      <c r="Z6" s="276"/>
      <c r="AA6" s="274"/>
      <c r="AB6" s="279"/>
      <c r="AC6" s="280"/>
    </row>
    <row r="7" spans="1:32" x14ac:dyDescent="0.25">
      <c r="A7" s="208">
        <v>1</v>
      </c>
      <c r="B7" s="281"/>
      <c r="C7" s="209" t="s">
        <v>8</v>
      </c>
      <c r="D7" s="30"/>
      <c r="E7" s="167"/>
      <c r="F7" s="134"/>
      <c r="G7" s="126"/>
      <c r="H7" s="126"/>
      <c r="I7" s="126"/>
      <c r="J7" s="126"/>
      <c r="K7" s="126"/>
      <c r="L7" s="47"/>
      <c r="M7" s="282"/>
      <c r="N7" s="283"/>
      <c r="O7" s="283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261">
        <v>1</v>
      </c>
    </row>
    <row r="8" spans="1:32" x14ac:dyDescent="0.25">
      <c r="A8" s="214">
        <v>2</v>
      </c>
      <c r="B8" s="284"/>
      <c r="C8" s="205" t="s">
        <v>276</v>
      </c>
      <c r="D8" s="158">
        <v>30</v>
      </c>
      <c r="E8" s="154"/>
      <c r="F8" s="285" t="s">
        <v>17</v>
      </c>
      <c r="G8" s="286"/>
      <c r="H8" s="286"/>
      <c r="I8" s="286"/>
      <c r="J8" s="286"/>
      <c r="K8" s="160"/>
      <c r="L8" s="153"/>
      <c r="M8" s="202"/>
      <c r="N8" s="287"/>
      <c r="O8" s="287"/>
      <c r="P8" s="154"/>
      <c r="Q8" s="158">
        <v>13</v>
      </c>
      <c r="R8" s="158">
        <v>1</v>
      </c>
      <c r="S8" s="158">
        <v>5</v>
      </c>
      <c r="T8" s="158">
        <v>0</v>
      </c>
      <c r="U8" s="218" t="s">
        <v>12</v>
      </c>
      <c r="V8" s="154"/>
      <c r="W8" s="165"/>
      <c r="X8" s="158"/>
      <c r="Y8" s="158"/>
      <c r="Z8" s="158"/>
      <c r="AA8" s="218"/>
      <c r="AB8" s="154"/>
      <c r="AC8" s="288">
        <v>2</v>
      </c>
      <c r="AD8" s="161"/>
      <c r="AE8" s="161"/>
      <c r="AF8" s="161"/>
    </row>
    <row r="9" spans="1:32" x14ac:dyDescent="0.25">
      <c r="A9" s="214">
        <v>3</v>
      </c>
      <c r="B9" s="284"/>
      <c r="C9" s="154"/>
      <c r="D9" s="165"/>
      <c r="E9" s="154"/>
      <c r="F9" s="285" t="s">
        <v>277</v>
      </c>
      <c r="G9" s="286"/>
      <c r="H9" s="286"/>
      <c r="I9" s="286"/>
      <c r="J9" s="286"/>
      <c r="K9" s="160"/>
      <c r="L9" s="153"/>
      <c r="M9" s="202"/>
      <c r="N9" s="287"/>
      <c r="O9" s="287"/>
      <c r="P9" s="154"/>
      <c r="Q9" s="158"/>
      <c r="R9" s="158"/>
      <c r="S9" s="158"/>
      <c r="T9" s="158"/>
      <c r="U9" s="218"/>
      <c r="V9" s="154"/>
      <c r="W9" s="165">
        <v>13</v>
      </c>
      <c r="X9" s="158">
        <v>1</v>
      </c>
      <c r="Y9" s="158">
        <v>5</v>
      </c>
      <c r="Z9" s="158">
        <v>0</v>
      </c>
      <c r="AA9" s="218" t="s">
        <v>12</v>
      </c>
      <c r="AB9" s="154"/>
      <c r="AC9" s="288">
        <v>3</v>
      </c>
      <c r="AD9" s="161"/>
      <c r="AE9" s="161"/>
      <c r="AF9" s="161"/>
    </row>
    <row r="10" spans="1:32" x14ac:dyDescent="0.25">
      <c r="A10" s="208">
        <v>4</v>
      </c>
      <c r="B10" s="281"/>
      <c r="C10" s="167"/>
      <c r="D10" s="30"/>
      <c r="E10" s="167"/>
      <c r="F10" s="134"/>
      <c r="G10" s="47" t="s">
        <v>278</v>
      </c>
      <c r="H10" s="31"/>
      <c r="I10" s="183"/>
      <c r="J10" s="183"/>
      <c r="K10" s="126"/>
      <c r="L10" s="47"/>
      <c r="M10" s="126"/>
      <c r="N10" s="126"/>
      <c r="O10" s="47"/>
      <c r="P10" s="167"/>
      <c r="Q10" s="30"/>
      <c r="R10" s="30"/>
      <c r="S10" s="30"/>
      <c r="T10" s="30"/>
      <c r="U10" s="47"/>
      <c r="V10" s="167"/>
      <c r="W10" s="30"/>
      <c r="X10" s="127"/>
      <c r="Y10" s="127"/>
      <c r="Z10" s="127"/>
      <c r="AA10" s="226"/>
      <c r="AB10" s="167"/>
      <c r="AC10" s="261">
        <v>4</v>
      </c>
    </row>
    <row r="11" spans="1:32" x14ac:dyDescent="0.25">
      <c r="A11" s="208">
        <v>5</v>
      </c>
      <c r="B11" s="281"/>
      <c r="C11" s="167"/>
      <c r="D11" s="127"/>
      <c r="E11" s="167"/>
      <c r="F11" s="134"/>
      <c r="G11" s="126" t="s">
        <v>279</v>
      </c>
      <c r="H11" s="126" t="s">
        <v>280</v>
      </c>
      <c r="I11" s="126"/>
      <c r="J11" s="126"/>
      <c r="K11" s="126"/>
      <c r="L11" s="47"/>
      <c r="M11" s="282"/>
      <c r="N11" s="283"/>
      <c r="O11" s="283"/>
      <c r="P11" s="167"/>
      <c r="Q11" s="49"/>
      <c r="R11" s="179"/>
      <c r="S11" s="179"/>
      <c r="T11" s="179"/>
      <c r="U11" s="230"/>
      <c r="V11" s="176"/>
      <c r="W11" s="179"/>
      <c r="X11" s="127"/>
      <c r="Y11" s="127"/>
      <c r="Z11" s="127"/>
      <c r="AA11" s="226"/>
      <c r="AB11" s="167"/>
      <c r="AC11" s="261">
        <v>5</v>
      </c>
    </row>
    <row r="12" spans="1:32" x14ac:dyDescent="0.25">
      <c r="A12" s="208">
        <v>6</v>
      </c>
      <c r="B12" s="281"/>
      <c r="C12" s="167"/>
      <c r="D12" s="127"/>
      <c r="E12" s="167"/>
      <c r="F12" s="134"/>
      <c r="G12" s="126"/>
      <c r="H12" s="126"/>
      <c r="I12" s="126"/>
      <c r="J12" s="126"/>
      <c r="K12" s="126"/>
      <c r="L12" s="47"/>
      <c r="M12" s="168"/>
      <c r="N12" s="168"/>
      <c r="O12" s="41"/>
      <c r="P12" s="167"/>
      <c r="Q12" s="49"/>
      <c r="R12" s="179"/>
      <c r="S12" s="179"/>
      <c r="T12" s="179"/>
      <c r="U12" s="230"/>
      <c r="V12" s="176"/>
      <c r="W12" s="179"/>
      <c r="X12" s="179"/>
      <c r="Y12" s="179"/>
      <c r="Z12" s="179"/>
      <c r="AA12" s="230"/>
      <c r="AB12" s="167"/>
      <c r="AC12" s="261">
        <v>6</v>
      </c>
    </row>
    <row r="13" spans="1:32" x14ac:dyDescent="0.25">
      <c r="A13" s="208">
        <v>7</v>
      </c>
      <c r="B13" s="281"/>
      <c r="C13" s="167"/>
      <c r="D13" s="30">
        <v>30</v>
      </c>
      <c r="E13" s="167"/>
      <c r="F13" s="31" t="s">
        <v>17</v>
      </c>
      <c r="G13" s="183"/>
      <c r="H13" s="183"/>
      <c r="I13" s="183"/>
      <c r="J13" s="183"/>
      <c r="K13" s="126"/>
      <c r="L13" s="47"/>
      <c r="M13" s="282"/>
      <c r="N13" s="283"/>
      <c r="O13" s="283"/>
      <c r="P13" s="167"/>
      <c r="Q13" s="30"/>
      <c r="R13" s="30"/>
      <c r="S13" s="30">
        <v>9</v>
      </c>
      <c r="T13" s="30">
        <v>0</v>
      </c>
      <c r="U13" s="226" t="s">
        <v>12</v>
      </c>
      <c r="V13" s="167"/>
      <c r="W13" s="127"/>
      <c r="X13" s="179"/>
      <c r="Y13" s="179"/>
      <c r="Z13" s="179"/>
      <c r="AA13" s="230"/>
      <c r="AB13" s="167"/>
      <c r="AC13" s="261">
        <v>7</v>
      </c>
    </row>
    <row r="14" spans="1:32" x14ac:dyDescent="0.25">
      <c r="A14" s="208">
        <v>8</v>
      </c>
      <c r="B14" s="281"/>
      <c r="C14" s="167"/>
      <c r="D14" s="30"/>
      <c r="E14" s="167"/>
      <c r="F14" s="31" t="s">
        <v>281</v>
      </c>
      <c r="G14" s="183"/>
      <c r="H14" s="183"/>
      <c r="I14" s="183"/>
      <c r="J14" s="183"/>
      <c r="K14" s="126"/>
      <c r="L14" s="47"/>
      <c r="M14" s="282"/>
      <c r="N14" s="283"/>
      <c r="O14" s="283"/>
      <c r="P14" s="167"/>
      <c r="Q14" s="30"/>
      <c r="R14" s="30"/>
      <c r="S14" s="30"/>
      <c r="T14" s="30"/>
      <c r="U14" s="47"/>
      <c r="V14" s="167"/>
      <c r="W14" s="127"/>
      <c r="X14" s="127"/>
      <c r="Y14" s="127">
        <v>9</v>
      </c>
      <c r="Z14" s="127">
        <v>0</v>
      </c>
      <c r="AA14" s="226" t="s">
        <v>12</v>
      </c>
      <c r="AB14" s="167"/>
      <c r="AC14" s="261">
        <v>8</v>
      </c>
    </row>
    <row r="15" spans="1:32" x14ac:dyDescent="0.25">
      <c r="A15" s="208">
        <v>9</v>
      </c>
      <c r="B15" s="281"/>
      <c r="C15" s="167"/>
      <c r="D15" s="127"/>
      <c r="E15" s="167"/>
      <c r="F15" s="31" t="s">
        <v>282</v>
      </c>
      <c r="G15" s="183" t="s">
        <v>283</v>
      </c>
      <c r="H15" s="183"/>
      <c r="I15" s="183"/>
      <c r="J15" s="183"/>
      <c r="K15" s="126"/>
      <c r="L15" s="47"/>
      <c r="M15" s="282"/>
      <c r="N15" s="283"/>
      <c r="O15" s="283"/>
      <c r="P15" s="167"/>
      <c r="Q15" s="127"/>
      <c r="R15" s="127"/>
      <c r="S15" s="127"/>
      <c r="T15" s="127"/>
      <c r="U15" s="226"/>
      <c r="V15" s="167"/>
      <c r="W15" s="30"/>
      <c r="X15" s="30"/>
      <c r="Y15" s="30"/>
      <c r="Z15" s="30"/>
      <c r="AA15" s="47"/>
      <c r="AB15" s="167"/>
      <c r="AC15" s="261">
        <v>9</v>
      </c>
    </row>
    <row r="16" spans="1:32" x14ac:dyDescent="0.25">
      <c r="A16" s="208">
        <v>10</v>
      </c>
      <c r="B16" s="281"/>
      <c r="C16" s="167"/>
      <c r="D16" s="127"/>
      <c r="E16" s="167"/>
      <c r="F16" s="134"/>
      <c r="G16" s="183"/>
      <c r="H16" s="183"/>
      <c r="I16" s="183"/>
      <c r="J16" s="183"/>
      <c r="K16" s="126"/>
      <c r="L16" s="47"/>
      <c r="M16" s="282"/>
      <c r="N16" s="283"/>
      <c r="O16" s="283"/>
      <c r="P16" s="167"/>
      <c r="Q16" s="127"/>
      <c r="R16" s="127"/>
      <c r="S16" s="127"/>
      <c r="T16" s="127"/>
      <c r="U16" s="171"/>
      <c r="V16" s="167"/>
      <c r="W16" s="127"/>
      <c r="X16" s="127"/>
      <c r="Y16" s="127"/>
      <c r="Z16" s="127"/>
      <c r="AA16" s="226"/>
      <c r="AB16" s="167"/>
      <c r="AC16" s="261">
        <v>10</v>
      </c>
    </row>
    <row r="17" spans="1:29" x14ac:dyDescent="0.25">
      <c r="A17" s="208">
        <v>11</v>
      </c>
      <c r="B17" s="281"/>
      <c r="C17" s="167"/>
      <c r="D17" s="127">
        <v>30</v>
      </c>
      <c r="E17" s="167"/>
      <c r="F17" s="257" t="s">
        <v>255</v>
      </c>
      <c r="G17" s="257"/>
      <c r="H17" s="31"/>
      <c r="I17" s="183"/>
      <c r="J17" s="183"/>
      <c r="K17" s="126"/>
      <c r="L17" s="47"/>
      <c r="M17" s="282"/>
      <c r="N17" s="283"/>
      <c r="O17" s="283"/>
      <c r="P17" s="167"/>
      <c r="Q17" s="127"/>
      <c r="R17" s="127">
        <v>9</v>
      </c>
      <c r="S17" s="127">
        <v>2</v>
      </c>
      <c r="T17" s="127">
        <v>3</v>
      </c>
      <c r="U17" s="226" t="s">
        <v>12</v>
      </c>
      <c r="V17" s="167"/>
      <c r="W17" s="127"/>
      <c r="X17" s="127"/>
      <c r="Y17" s="127"/>
      <c r="Z17" s="127"/>
      <c r="AA17" s="171"/>
      <c r="AB17" s="167"/>
      <c r="AC17" s="261">
        <v>11</v>
      </c>
    </row>
    <row r="18" spans="1:29" x14ac:dyDescent="0.25">
      <c r="A18" s="208">
        <v>12</v>
      </c>
      <c r="B18" s="281"/>
      <c r="C18" s="167"/>
      <c r="D18" s="30"/>
      <c r="E18" s="167"/>
      <c r="F18" s="31" t="s">
        <v>284</v>
      </c>
      <c r="G18" s="183"/>
      <c r="H18" s="183"/>
      <c r="I18" s="183"/>
      <c r="J18" s="183"/>
      <c r="K18" s="126"/>
      <c r="L18" s="47"/>
      <c r="M18" s="282"/>
      <c r="N18" s="283"/>
      <c r="O18" s="283"/>
      <c r="P18" s="167"/>
      <c r="Q18" s="30"/>
      <c r="R18" s="30"/>
      <c r="S18" s="30"/>
      <c r="T18" s="30"/>
      <c r="U18" s="47"/>
      <c r="V18" s="167"/>
      <c r="W18" s="127"/>
      <c r="X18" s="127">
        <v>9</v>
      </c>
      <c r="Y18" s="127">
        <v>2</v>
      </c>
      <c r="Z18" s="127">
        <v>3</v>
      </c>
      <c r="AA18" s="226" t="s">
        <v>12</v>
      </c>
      <c r="AB18" s="167"/>
      <c r="AC18" s="261">
        <v>12</v>
      </c>
    </row>
    <row r="19" spans="1:29" x14ac:dyDescent="0.25">
      <c r="A19" s="208">
        <v>13</v>
      </c>
      <c r="B19" s="281"/>
      <c r="C19" s="167"/>
      <c r="D19" s="30"/>
      <c r="E19" s="167"/>
      <c r="F19" s="31" t="s">
        <v>282</v>
      </c>
      <c r="G19" s="183" t="s">
        <v>285</v>
      </c>
      <c r="H19" s="183"/>
      <c r="I19" s="183"/>
      <c r="J19" s="183"/>
      <c r="K19" s="126"/>
      <c r="L19" s="47"/>
      <c r="M19" s="282"/>
      <c r="N19" s="283"/>
      <c r="O19" s="283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261">
        <v>13</v>
      </c>
    </row>
    <row r="20" spans="1:29" x14ac:dyDescent="0.25">
      <c r="A20" s="208">
        <v>14</v>
      </c>
      <c r="B20" s="281"/>
      <c r="C20" s="167"/>
      <c r="D20" s="30"/>
      <c r="E20" s="167"/>
      <c r="F20" s="283"/>
      <c r="G20" s="283"/>
      <c r="H20" s="283"/>
      <c r="I20" s="283"/>
      <c r="J20" s="289"/>
      <c r="K20" s="126"/>
      <c r="L20" s="47"/>
      <c r="M20" s="282"/>
      <c r="N20" s="283"/>
      <c r="O20" s="283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261">
        <v>14</v>
      </c>
    </row>
    <row r="21" spans="1:29" x14ac:dyDescent="0.25">
      <c r="A21" s="290"/>
      <c r="B21" s="291"/>
      <c r="C21" s="234"/>
      <c r="D21" s="39"/>
      <c r="E21" s="234"/>
      <c r="F21" s="242"/>
      <c r="G21" s="236"/>
      <c r="H21" s="236"/>
      <c r="I21" s="236"/>
      <c r="J21" s="236"/>
      <c r="K21" s="236"/>
      <c r="L21" s="68"/>
      <c r="M21" s="292"/>
      <c r="N21" s="293"/>
      <c r="O21" s="293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94"/>
    </row>
    <row r="22" spans="1:29" x14ac:dyDescent="0.25">
      <c r="A22" s="295"/>
      <c r="B22" s="295"/>
      <c r="D22" s="3"/>
      <c r="M22" s="10"/>
      <c r="N22" s="10"/>
      <c r="O22" s="10"/>
    </row>
    <row r="23" spans="1:29" x14ac:dyDescent="0.25">
      <c r="A23" s="2" t="s">
        <v>286</v>
      </c>
      <c r="B23" s="213"/>
      <c r="D23" s="3"/>
      <c r="M23" s="10"/>
      <c r="N23" s="10"/>
      <c r="O23" s="10"/>
    </row>
    <row r="24" spans="1:29" x14ac:dyDescent="0.25">
      <c r="A24" s="213"/>
      <c r="B24" s="213"/>
      <c r="D24" s="2" t="s">
        <v>287</v>
      </c>
      <c r="M24" s="10"/>
      <c r="N24" s="10"/>
      <c r="O24" s="10"/>
    </row>
    <row r="25" spans="1:29" x14ac:dyDescent="0.25">
      <c r="A25" s="213"/>
      <c r="B25" s="213"/>
      <c r="M25" s="10"/>
      <c r="N25" s="10"/>
      <c r="O25" s="10"/>
      <c r="AB25" s="268"/>
      <c r="AC25" s="268"/>
    </row>
    <row r="26" spans="1:29" x14ac:dyDescent="0.2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96"/>
      <c r="N26" s="296"/>
      <c r="O26" s="296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</row>
  </sheetData>
  <mergeCells count="22">
    <mergeCell ref="M21:O21"/>
    <mergeCell ref="M26:O26"/>
    <mergeCell ref="M15:O15"/>
    <mergeCell ref="M16:O16"/>
    <mergeCell ref="M17:O17"/>
    <mergeCell ref="M18:O18"/>
    <mergeCell ref="M19:O19"/>
    <mergeCell ref="F20:J20"/>
    <mergeCell ref="M20:O20"/>
    <mergeCell ref="M7:O7"/>
    <mergeCell ref="M8:O8"/>
    <mergeCell ref="M9:O9"/>
    <mergeCell ref="M11:O11"/>
    <mergeCell ref="M13:O13"/>
    <mergeCell ref="M14:O14"/>
    <mergeCell ref="A3:U3"/>
    <mergeCell ref="AA3:AC3"/>
    <mergeCell ref="C6:D6"/>
    <mergeCell ref="F6:L6"/>
    <mergeCell ref="M6:O6"/>
    <mergeCell ref="Q6:U6"/>
    <mergeCell ref="W6:A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FF71-BFD2-4626-B9FD-B11D14520BA2}">
  <dimension ref="A1:V28"/>
  <sheetViews>
    <sheetView workbookViewId="0">
      <selection activeCell="Y13" sqref="Y13"/>
    </sheetView>
  </sheetViews>
  <sheetFormatPr defaultColWidth="11.42578125" defaultRowHeight="15" x14ac:dyDescent="0.25"/>
  <cols>
    <col min="1" max="1" width="3" style="298" customWidth="1"/>
    <col min="2" max="2" width="9.42578125" style="298" customWidth="1"/>
    <col min="3" max="3" width="4.28515625" style="298" customWidth="1"/>
    <col min="4" max="4" width="1.7109375" style="298" customWidth="1"/>
    <col min="5" max="5" width="3.28515625" style="298" customWidth="1"/>
    <col min="6" max="6" width="11.7109375" style="298" customWidth="1"/>
    <col min="7" max="7" width="2.28515625" style="298" customWidth="1"/>
    <col min="8" max="8" width="11.28515625" style="298" customWidth="1"/>
    <col min="9" max="9" width="2.140625" style="298" customWidth="1"/>
    <col min="10" max="10" width="6.42578125" style="298" customWidth="1"/>
    <col min="11" max="11" width="2.42578125" style="298" customWidth="1"/>
    <col min="12" max="14" width="1.7109375" style="298" customWidth="1"/>
    <col min="15" max="16" width="2.7109375" style="298" customWidth="1"/>
    <col min="17" max="17" width="1.7109375" style="298" customWidth="1"/>
    <col min="18" max="18" width="2.28515625" style="298" customWidth="1"/>
    <col min="19" max="19" width="1.7109375" style="298" customWidth="1"/>
    <col min="20" max="20" width="2.7109375" style="298" customWidth="1"/>
    <col min="21" max="21" width="2.28515625" style="298" customWidth="1"/>
    <col min="22" max="22" width="6.28515625" style="298" customWidth="1"/>
    <col min="23" max="16384" width="11.42578125" style="298"/>
  </cols>
  <sheetData>
    <row r="1" spans="1:22" x14ac:dyDescent="0.25">
      <c r="A1" s="297" t="s">
        <v>288</v>
      </c>
      <c r="H1" s="299"/>
    </row>
    <row r="3" spans="1:22" ht="30" x14ac:dyDescent="0.25">
      <c r="A3" s="300" t="s">
        <v>289</v>
      </c>
      <c r="B3" s="301" t="s">
        <v>290</v>
      </c>
      <c r="C3" s="301"/>
      <c r="D3" s="302"/>
      <c r="E3" s="301" t="s">
        <v>291</v>
      </c>
      <c r="F3" s="301"/>
      <c r="G3" s="302"/>
      <c r="H3" s="303" t="s">
        <v>292</v>
      </c>
      <c r="I3" s="302"/>
      <c r="J3" s="301" t="s">
        <v>293</v>
      </c>
      <c r="K3" s="301"/>
      <c r="L3" s="301"/>
      <c r="M3" s="301"/>
      <c r="N3" s="301" t="s">
        <v>294</v>
      </c>
      <c r="O3" s="301"/>
      <c r="P3" s="301"/>
      <c r="Q3" s="301"/>
      <c r="R3" s="301"/>
      <c r="S3" s="304"/>
      <c r="T3" s="301" t="s">
        <v>295</v>
      </c>
      <c r="U3" s="301"/>
      <c r="V3" s="301"/>
    </row>
    <row r="4" spans="1:22" x14ac:dyDescent="0.25">
      <c r="B4" s="302"/>
      <c r="C4" s="302"/>
      <c r="D4" s="305"/>
      <c r="E4" s="305"/>
      <c r="F4" s="302"/>
      <c r="G4" s="305"/>
      <c r="H4" s="305"/>
      <c r="I4" s="302"/>
      <c r="J4" s="305"/>
      <c r="K4" s="302"/>
      <c r="L4" s="302"/>
      <c r="M4" s="302"/>
      <c r="N4" s="302"/>
      <c r="O4" s="302"/>
      <c r="P4" s="305"/>
      <c r="Q4" s="302"/>
      <c r="R4" s="302"/>
      <c r="S4" s="302"/>
      <c r="T4" s="302"/>
      <c r="U4" s="302"/>
      <c r="V4" s="302"/>
    </row>
    <row r="5" spans="1:22" x14ac:dyDescent="0.25">
      <c r="B5" s="306" t="s">
        <v>296</v>
      </c>
      <c r="C5" s="307"/>
      <c r="E5" s="308">
        <v>14</v>
      </c>
      <c r="F5" s="308"/>
      <c r="H5" s="309">
        <v>48</v>
      </c>
      <c r="J5" s="308">
        <v>672</v>
      </c>
      <c r="K5" s="308"/>
      <c r="L5" s="308"/>
      <c r="N5" s="308">
        <v>56</v>
      </c>
      <c r="O5" s="308"/>
      <c r="P5" s="308"/>
      <c r="Q5" s="308"/>
      <c r="R5" s="308"/>
      <c r="S5" s="310"/>
      <c r="T5" s="311">
        <f>J5+N5</f>
        <v>728</v>
      </c>
      <c r="U5" s="311"/>
      <c r="V5" s="311"/>
    </row>
    <row r="6" spans="1:22" x14ac:dyDescent="0.25">
      <c r="B6" s="312"/>
      <c r="C6" s="312"/>
      <c r="E6" s="312"/>
      <c r="F6" s="312"/>
      <c r="H6" s="313"/>
      <c r="J6" s="312"/>
      <c r="K6" s="312"/>
      <c r="L6" s="312"/>
      <c r="N6" s="314"/>
      <c r="O6" s="314"/>
      <c r="P6" s="314"/>
      <c r="Q6" s="314"/>
      <c r="R6" s="314"/>
      <c r="S6" s="300"/>
      <c r="T6" s="315"/>
      <c r="U6" s="316"/>
      <c r="V6" s="316"/>
    </row>
    <row r="7" spans="1:22" x14ac:dyDescent="0.25">
      <c r="B7" s="312"/>
      <c r="C7" s="312"/>
      <c r="E7" s="312"/>
      <c r="F7" s="312"/>
      <c r="H7" s="317"/>
      <c r="J7" s="312"/>
      <c r="K7" s="312"/>
      <c r="L7" s="312"/>
      <c r="N7" s="314"/>
      <c r="O7" s="314"/>
      <c r="P7" s="314"/>
      <c r="Q7" s="314"/>
      <c r="R7" s="314"/>
      <c r="S7" s="300"/>
      <c r="T7" s="315"/>
      <c r="U7" s="316"/>
      <c r="V7" s="316"/>
    </row>
    <row r="8" spans="1:22" x14ac:dyDescent="0.25">
      <c r="B8" s="312"/>
      <c r="C8" s="312"/>
      <c r="E8" s="312"/>
      <c r="F8" s="312"/>
      <c r="H8" s="315"/>
      <c r="J8" s="312"/>
      <c r="K8" s="312"/>
      <c r="L8" s="312"/>
      <c r="N8" s="314"/>
      <c r="O8" s="314"/>
      <c r="P8" s="314"/>
      <c r="Q8" s="314"/>
      <c r="R8" s="314"/>
      <c r="S8" s="300"/>
      <c r="T8" s="315"/>
      <c r="U8" s="316"/>
      <c r="V8" s="316"/>
    </row>
    <row r="10" spans="1:22" x14ac:dyDescent="0.25">
      <c r="B10" s="298" t="s">
        <v>297</v>
      </c>
      <c r="E10" s="318"/>
      <c r="H10" s="319">
        <f>T5</f>
        <v>728</v>
      </c>
    </row>
    <row r="11" spans="1:22" x14ac:dyDescent="0.25">
      <c r="B11" s="298" t="s">
        <v>298</v>
      </c>
      <c r="E11" s="318"/>
      <c r="H11" s="320"/>
    </row>
    <row r="12" spans="1:22" x14ac:dyDescent="0.25">
      <c r="B12" s="298" t="s">
        <v>299</v>
      </c>
      <c r="E12" s="318"/>
      <c r="H12" s="321">
        <f>H10*0.062</f>
        <v>45.136000000000003</v>
      </c>
    </row>
    <row r="13" spans="1:22" x14ac:dyDescent="0.25">
      <c r="B13" s="298" t="s">
        <v>300</v>
      </c>
      <c r="E13" s="318"/>
      <c r="H13" s="321">
        <f>H10*0.0145</f>
        <v>10.556000000000001</v>
      </c>
    </row>
    <row r="14" spans="1:22" x14ac:dyDescent="0.25">
      <c r="B14" s="298" t="s">
        <v>301</v>
      </c>
      <c r="E14" s="318"/>
      <c r="H14" s="322">
        <v>45</v>
      </c>
    </row>
    <row r="15" spans="1:22" x14ac:dyDescent="0.25">
      <c r="B15" s="298" t="s">
        <v>302</v>
      </c>
      <c r="E15" s="318"/>
      <c r="H15" s="322">
        <v>150</v>
      </c>
    </row>
    <row r="16" spans="1:22" x14ac:dyDescent="0.25">
      <c r="B16" s="298" t="s">
        <v>303</v>
      </c>
      <c r="E16" s="318"/>
      <c r="H16" s="322">
        <v>25</v>
      </c>
    </row>
    <row r="17" spans="1:22" ht="15.75" thickBot="1" x14ac:dyDescent="0.3">
      <c r="B17" s="298" t="s">
        <v>304</v>
      </c>
      <c r="E17" s="318"/>
      <c r="H17" s="323">
        <v>452.3</v>
      </c>
    </row>
    <row r="18" spans="1:22" ht="15.75" thickTop="1" x14ac:dyDescent="0.25"/>
    <row r="19" spans="1:22" x14ac:dyDescent="0.25">
      <c r="A19" s="300" t="s">
        <v>305</v>
      </c>
      <c r="B19" s="324" t="s">
        <v>1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 t="s">
        <v>306</v>
      </c>
      <c r="Q19" s="326"/>
      <c r="R19" s="326"/>
      <c r="S19" s="326"/>
      <c r="T19" s="327">
        <v>18</v>
      </c>
      <c r="U19" s="327"/>
    </row>
    <row r="20" spans="1:22" x14ac:dyDescent="0.25">
      <c r="A20" s="300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9"/>
      <c r="Q20" s="328"/>
      <c r="R20" s="328"/>
      <c r="S20" s="328"/>
      <c r="T20" s="328"/>
      <c r="U20" s="328"/>
    </row>
    <row r="21" spans="1:22" x14ac:dyDescent="0.25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</row>
    <row r="22" spans="1:22" ht="45" x14ac:dyDescent="0.25">
      <c r="A22" s="330"/>
      <c r="B22" s="331" t="s">
        <v>3</v>
      </c>
      <c r="C22" s="332"/>
      <c r="D22" s="333" t="s">
        <v>4</v>
      </c>
      <c r="E22" s="334"/>
      <c r="F22" s="334"/>
      <c r="G22" s="334"/>
      <c r="H22" s="334"/>
      <c r="I22" s="335"/>
      <c r="J22" s="336" t="s">
        <v>231</v>
      </c>
      <c r="K22" s="331" t="s">
        <v>6</v>
      </c>
      <c r="L22" s="334"/>
      <c r="M22" s="334"/>
      <c r="N22" s="334"/>
      <c r="O22" s="337"/>
      <c r="P22" s="331" t="s">
        <v>7</v>
      </c>
      <c r="Q22" s="334"/>
      <c r="R22" s="334"/>
      <c r="S22" s="334"/>
      <c r="T22" s="337"/>
      <c r="U22" s="316"/>
    </row>
    <row r="23" spans="1:22" x14ac:dyDescent="0.25">
      <c r="A23" s="338">
        <v>1</v>
      </c>
      <c r="B23" s="339" t="s">
        <v>307</v>
      </c>
      <c r="C23" s="340"/>
      <c r="D23" s="316"/>
      <c r="E23" s="316"/>
      <c r="F23" s="316"/>
      <c r="G23" s="316"/>
      <c r="H23" s="316"/>
      <c r="I23" s="316"/>
      <c r="J23" s="341"/>
      <c r="K23" s="342"/>
      <c r="L23" s="343"/>
      <c r="M23" s="343"/>
      <c r="N23" s="343"/>
      <c r="O23" s="338"/>
      <c r="P23" s="342"/>
      <c r="Q23" s="343"/>
      <c r="R23" s="343"/>
      <c r="S23" s="343"/>
      <c r="T23" s="341"/>
      <c r="U23" s="344">
        <v>1</v>
      </c>
      <c r="V23" s="345"/>
    </row>
    <row r="24" spans="1:22" x14ac:dyDescent="0.25">
      <c r="A24" s="338">
        <v>2</v>
      </c>
      <c r="B24" s="339" t="s">
        <v>308</v>
      </c>
      <c r="C24" s="340">
        <v>31</v>
      </c>
      <c r="D24" s="316" t="s">
        <v>309</v>
      </c>
      <c r="E24" s="314"/>
      <c r="F24" s="316"/>
      <c r="G24" s="316"/>
      <c r="H24" s="316"/>
      <c r="I24" s="316"/>
      <c r="J24" s="341"/>
      <c r="K24" s="346"/>
      <c r="L24" s="346">
        <v>4</v>
      </c>
      <c r="M24" s="346">
        <v>5</v>
      </c>
      <c r="N24" s="346">
        <v>2</v>
      </c>
      <c r="O24" s="347">
        <v>30</v>
      </c>
      <c r="P24" s="342"/>
      <c r="Q24" s="343"/>
      <c r="R24" s="343"/>
      <c r="S24" s="343"/>
      <c r="T24" s="341"/>
      <c r="U24" s="344">
        <v>2</v>
      </c>
      <c r="V24" s="345"/>
    </row>
    <row r="25" spans="1:22" x14ac:dyDescent="0.25">
      <c r="A25" s="338">
        <v>3</v>
      </c>
      <c r="B25" s="348"/>
      <c r="C25" s="340"/>
      <c r="D25" s="314"/>
      <c r="E25" s="316" t="s">
        <v>17</v>
      </c>
      <c r="F25" s="316"/>
      <c r="G25" s="316"/>
      <c r="H25" s="316"/>
      <c r="I25" s="316"/>
      <c r="J25" s="341"/>
      <c r="K25" s="342"/>
      <c r="L25" s="343"/>
      <c r="M25" s="343"/>
      <c r="N25" s="343"/>
      <c r="O25" s="338"/>
      <c r="P25" s="346"/>
      <c r="Q25" s="346">
        <v>4</v>
      </c>
      <c r="R25" s="346">
        <v>5</v>
      </c>
      <c r="S25" s="346">
        <v>2</v>
      </c>
      <c r="T25" s="347">
        <v>30</v>
      </c>
      <c r="U25" s="344">
        <v>3</v>
      </c>
      <c r="V25" s="345"/>
    </row>
    <row r="26" spans="1:22" x14ac:dyDescent="0.25">
      <c r="A26" s="338">
        <v>4</v>
      </c>
      <c r="B26" s="348"/>
      <c r="C26" s="340"/>
      <c r="D26" s="316"/>
      <c r="E26" s="314"/>
      <c r="F26" s="316" t="s">
        <v>310</v>
      </c>
      <c r="G26" s="316"/>
      <c r="H26" s="316"/>
      <c r="I26" s="316"/>
      <c r="J26" s="341"/>
      <c r="K26" s="342"/>
      <c r="L26" s="343"/>
      <c r="M26" s="343"/>
      <c r="N26" s="343"/>
      <c r="O26" s="338"/>
      <c r="P26" s="342"/>
      <c r="Q26" s="343"/>
      <c r="R26" s="343"/>
      <c r="S26" s="343"/>
      <c r="T26" s="349"/>
      <c r="U26" s="344">
        <v>4</v>
      </c>
      <c r="V26" s="345"/>
    </row>
    <row r="27" spans="1:22" x14ac:dyDescent="0.25">
      <c r="A27" s="338">
        <v>5</v>
      </c>
      <c r="B27" s="348"/>
      <c r="C27" s="340"/>
      <c r="D27" s="316"/>
      <c r="E27" s="314"/>
      <c r="F27" s="316"/>
      <c r="G27" s="316"/>
      <c r="H27" s="316"/>
      <c r="I27" s="316"/>
      <c r="J27" s="341"/>
      <c r="K27" s="342"/>
      <c r="L27" s="343"/>
      <c r="M27" s="343"/>
      <c r="N27" s="343"/>
      <c r="O27" s="338"/>
      <c r="P27" s="342"/>
      <c r="Q27" s="343"/>
      <c r="R27" s="343"/>
      <c r="S27" s="343"/>
      <c r="T27" s="349"/>
      <c r="U27" s="344">
        <v>5</v>
      </c>
      <c r="V27" s="345"/>
    </row>
    <row r="28" spans="1:22" x14ac:dyDescent="0.25">
      <c r="A28" s="350">
        <v>6</v>
      </c>
      <c r="B28" s="351"/>
      <c r="C28" s="352"/>
      <c r="D28" s="353"/>
      <c r="E28" s="354"/>
      <c r="F28" s="353"/>
      <c r="G28" s="353"/>
      <c r="H28" s="353"/>
      <c r="I28" s="353"/>
      <c r="J28" s="355"/>
      <c r="K28" s="356"/>
      <c r="L28" s="357"/>
      <c r="M28" s="357"/>
      <c r="N28" s="357"/>
      <c r="O28" s="350"/>
      <c r="P28" s="356"/>
      <c r="Q28" s="357"/>
      <c r="R28" s="357"/>
      <c r="S28" s="357"/>
      <c r="T28" s="358"/>
      <c r="U28" s="359">
        <v>6</v>
      </c>
      <c r="V28" s="345"/>
    </row>
  </sheetData>
  <mergeCells count="26">
    <mergeCell ref="B22:C22"/>
    <mergeCell ref="D22:I22"/>
    <mergeCell ref="K22:O22"/>
    <mergeCell ref="P22:T22"/>
    <mergeCell ref="B8:C8"/>
    <mergeCell ref="E8:F8"/>
    <mergeCell ref="J8:L8"/>
    <mergeCell ref="B19:O19"/>
    <mergeCell ref="P19:S19"/>
    <mergeCell ref="T19:U19"/>
    <mergeCell ref="B6:C6"/>
    <mergeCell ref="E6:F6"/>
    <mergeCell ref="J6:L6"/>
    <mergeCell ref="B7:C7"/>
    <mergeCell ref="E7:F7"/>
    <mergeCell ref="J7:L7"/>
    <mergeCell ref="B3:C3"/>
    <mergeCell ref="E3:F3"/>
    <mergeCell ref="J3:M3"/>
    <mergeCell ref="N3:R3"/>
    <mergeCell ref="T3:V3"/>
    <mergeCell ref="B5:C5"/>
    <mergeCell ref="E5:F5"/>
    <mergeCell ref="J5:L5"/>
    <mergeCell ref="N5:R5"/>
    <mergeCell ref="T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1EB5-42CA-42AE-95AA-E3E9390DC58F}">
  <dimension ref="A1:AL12"/>
  <sheetViews>
    <sheetView workbookViewId="0">
      <selection activeCell="AL6" sqref="AL6"/>
    </sheetView>
  </sheetViews>
  <sheetFormatPr defaultColWidth="11.42578125" defaultRowHeight="15" x14ac:dyDescent="0.25"/>
  <cols>
    <col min="1" max="1" width="2" style="298" customWidth="1"/>
    <col min="2" max="2" width="4.7109375" style="298" customWidth="1"/>
    <col min="3" max="3" width="2.42578125" style="298" customWidth="1"/>
    <col min="4" max="4" width="0.42578125" style="298" customWidth="1"/>
    <col min="5" max="5" width="10" style="298" customWidth="1"/>
    <col min="6" max="6" width="0.42578125" style="298" customWidth="1"/>
    <col min="7" max="7" width="10.7109375" style="298" customWidth="1"/>
    <col min="8" max="8" width="0.42578125" style="298" customWidth="1"/>
    <col min="9" max="9" width="3.7109375" style="298" customWidth="1"/>
    <col min="10" max="10" width="2.140625" style="298" customWidth="1"/>
    <col min="11" max="11" width="2.7109375" style="298" customWidth="1"/>
    <col min="12" max="12" width="2.42578125" style="298" customWidth="1"/>
    <col min="13" max="13" width="3.7109375" style="298" customWidth="1"/>
    <col min="14" max="14" width="0.42578125" style="298" customWidth="1"/>
    <col min="15" max="15" width="7.7109375" style="298" customWidth="1"/>
    <col min="16" max="16" width="0.42578125" style="298" customWidth="1"/>
    <col min="17" max="17" width="7.140625" style="298" customWidth="1"/>
    <col min="18" max="19" width="0.28515625" style="298" customWidth="1"/>
    <col min="20" max="20" width="0.42578125" style="298" customWidth="1"/>
    <col min="21" max="21" width="1.42578125" style="298" customWidth="1"/>
    <col min="22" max="22" width="0.140625" style="298" customWidth="1"/>
    <col min="23" max="23" width="10.28515625" style="298" bestFit="1" customWidth="1"/>
    <col min="24" max="24" width="0.42578125" style="298" customWidth="1"/>
    <col min="25" max="25" width="2.28515625" style="298" customWidth="1"/>
    <col min="26" max="27" width="2" style="298" customWidth="1"/>
    <col min="28" max="28" width="2.42578125" style="298" customWidth="1"/>
    <col min="29" max="29" width="3" style="298" customWidth="1"/>
    <col min="30" max="30" width="0.42578125" style="298" customWidth="1"/>
    <col min="31" max="31" width="2" style="298" customWidth="1"/>
    <col min="32" max="32" width="2.7109375" style="298" customWidth="1"/>
    <col min="33" max="33" width="0.42578125" style="298" customWidth="1"/>
    <col min="34" max="34" width="4" style="298" customWidth="1"/>
    <col min="35" max="35" width="10.140625" style="298" customWidth="1"/>
    <col min="36" max="37" width="2.42578125" style="298" customWidth="1"/>
    <col min="38" max="38" width="3.42578125" style="298" customWidth="1"/>
    <col min="39" max="39" width="0.42578125" style="298" customWidth="1"/>
    <col min="40" max="40" width="2.42578125" style="298" customWidth="1"/>
    <col min="41" max="41" width="4.140625" style="298" customWidth="1"/>
    <col min="42" max="16384" width="11.42578125" style="298"/>
  </cols>
  <sheetData>
    <row r="1" spans="1:38" x14ac:dyDescent="0.25">
      <c r="A1" s="297" t="s">
        <v>311</v>
      </c>
      <c r="Q1" s="299"/>
    </row>
    <row r="3" spans="1:38" x14ac:dyDescent="0.25">
      <c r="A3" s="298" t="s">
        <v>241</v>
      </c>
      <c r="D3" s="298" t="s">
        <v>317</v>
      </c>
    </row>
    <row r="4" spans="1:38" x14ac:dyDescent="0.25">
      <c r="E4" s="360" t="s">
        <v>312</v>
      </c>
      <c r="W4" s="361">
        <v>29260</v>
      </c>
      <c r="X4" s="361"/>
      <c r="Y4" s="361"/>
      <c r="Z4" s="361"/>
      <c r="AA4" s="361"/>
      <c r="AB4" s="361"/>
      <c r="AC4" s="361"/>
    </row>
    <row r="5" spans="1:38" ht="15.75" thickBot="1" x14ac:dyDescent="0.3">
      <c r="E5" s="360" t="s">
        <v>313</v>
      </c>
      <c r="W5" s="362">
        <f>'[1]Pr 10.1B'!H10</f>
        <v>728</v>
      </c>
      <c r="X5" s="362"/>
      <c r="Y5" s="363"/>
      <c r="Z5" s="363"/>
      <c r="AA5" s="363"/>
      <c r="AB5" s="363"/>
      <c r="AC5" s="363"/>
    </row>
    <row r="6" spans="1:38" x14ac:dyDescent="0.25">
      <c r="E6" s="360" t="s">
        <v>314</v>
      </c>
      <c r="W6" s="364">
        <f>W5+W4</f>
        <v>29988</v>
      </c>
      <c r="X6" s="364"/>
      <c r="Y6" s="361"/>
      <c r="Z6" s="361"/>
      <c r="AA6" s="361"/>
      <c r="AB6" s="361"/>
      <c r="AC6" s="361"/>
    </row>
    <row r="7" spans="1:38" ht="15.75" thickBot="1" x14ac:dyDescent="0.3">
      <c r="E7" s="360" t="s">
        <v>315</v>
      </c>
      <c r="W7" s="362">
        <v>29120</v>
      </c>
      <c r="X7" s="362"/>
      <c r="Y7" s="363"/>
      <c r="Z7" s="363"/>
      <c r="AA7" s="363"/>
      <c r="AB7" s="363"/>
      <c r="AC7" s="363"/>
    </row>
    <row r="8" spans="1:38" ht="15.75" thickBot="1" x14ac:dyDescent="0.3">
      <c r="E8" s="360" t="s">
        <v>316</v>
      </c>
      <c r="W8" s="365">
        <f>W6-W7</f>
        <v>868</v>
      </c>
      <c r="X8" s="365"/>
      <c r="Y8" s="361"/>
      <c r="Z8" s="361"/>
      <c r="AA8" s="361"/>
      <c r="AB8" s="361"/>
      <c r="AC8" s="361"/>
    </row>
    <row r="9" spans="1:38" ht="15.75" thickTop="1" x14ac:dyDescent="0.25"/>
    <row r="12" spans="1:38" x14ac:dyDescent="0.25">
      <c r="E12" s="366"/>
      <c r="F12" s="366"/>
      <c r="G12" s="366"/>
      <c r="H12" s="366"/>
      <c r="I12" s="366"/>
      <c r="J12" s="366"/>
      <c r="K12" s="366"/>
      <c r="L12" s="366"/>
      <c r="M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</row>
  </sheetData>
  <mergeCells count="2">
    <mergeCell ref="E12:M12"/>
    <mergeCell ref="Q12:AL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59AC-9F01-482F-81ED-F832A6A2E08E}">
  <dimension ref="A1:V10"/>
  <sheetViews>
    <sheetView workbookViewId="0">
      <selection activeCell="AE9" sqref="AE9"/>
    </sheetView>
  </sheetViews>
  <sheetFormatPr defaultRowHeight="15" x14ac:dyDescent="0.25"/>
  <cols>
    <col min="4" max="4" width="5.140625" customWidth="1"/>
    <col min="5" max="5" width="9.140625" hidden="1" customWidth="1"/>
    <col min="8" max="8" width="4" customWidth="1"/>
    <col min="11" max="11" width="1.140625" customWidth="1"/>
    <col min="12" max="14" width="9.140625" hidden="1" customWidth="1"/>
    <col min="16" max="16" width="9.140625" customWidth="1"/>
    <col min="17" max="17" width="10" customWidth="1"/>
    <col min="18" max="22" width="9.140625" hidden="1" customWidth="1"/>
  </cols>
  <sheetData>
    <row r="1" spans="1:22" x14ac:dyDescent="0.25">
      <c r="A1" s="297" t="s">
        <v>318</v>
      </c>
      <c r="B1" s="36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x14ac:dyDescent="0.2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x14ac:dyDescent="0.25">
      <c r="A3" s="368" t="s">
        <v>319</v>
      </c>
      <c r="B3" s="368"/>
      <c r="C3" s="368"/>
      <c r="D3" s="368"/>
      <c r="E3" s="369"/>
      <c r="F3" s="298"/>
      <c r="G3" s="368" t="s">
        <v>320</v>
      </c>
      <c r="H3" s="368"/>
      <c r="I3" s="369"/>
      <c r="J3" s="368" t="s">
        <v>321</v>
      </c>
      <c r="K3" s="368"/>
      <c r="L3" s="368"/>
      <c r="M3" s="368"/>
      <c r="N3" s="368"/>
      <c r="O3" s="298"/>
      <c r="P3" s="369"/>
      <c r="Q3" s="383" t="s">
        <v>322</v>
      </c>
      <c r="R3" s="298"/>
      <c r="S3" s="298"/>
      <c r="T3" s="298"/>
      <c r="U3" s="298"/>
      <c r="V3" s="298"/>
    </row>
    <row r="4" spans="1:22" x14ac:dyDescent="0.2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</row>
    <row r="5" spans="1:22" x14ac:dyDescent="0.25">
      <c r="A5" s="369" t="s">
        <v>323</v>
      </c>
      <c r="B5" s="298"/>
      <c r="C5" s="298"/>
      <c r="D5" s="369"/>
      <c r="E5" s="369"/>
      <c r="F5" s="298"/>
      <c r="G5" s="370">
        <v>6000</v>
      </c>
      <c r="H5" s="370"/>
      <c r="I5" s="298"/>
      <c r="J5" s="371">
        <v>6.2E-2</v>
      </c>
      <c r="K5" s="371"/>
      <c r="L5" s="371"/>
      <c r="M5" s="371"/>
      <c r="N5" s="371"/>
      <c r="O5" s="372"/>
      <c r="P5" s="373">
        <f>J5*G5</f>
        <v>372</v>
      </c>
      <c r="Q5" s="373"/>
      <c r="R5" s="373"/>
      <c r="S5" s="373"/>
      <c r="T5" s="373"/>
      <c r="U5" s="373"/>
      <c r="V5" s="373"/>
    </row>
    <row r="6" spans="1:22" x14ac:dyDescent="0.25">
      <c r="A6" s="374" t="s">
        <v>324</v>
      </c>
      <c r="B6" s="316"/>
      <c r="C6" s="316"/>
      <c r="D6" s="374"/>
      <c r="E6" s="374"/>
      <c r="F6" s="298"/>
      <c r="G6" s="375">
        <v>6000</v>
      </c>
      <c r="H6" s="375"/>
      <c r="I6" s="298"/>
      <c r="J6" s="376">
        <v>1.4500000000000001E-2</v>
      </c>
      <c r="K6" s="376"/>
      <c r="L6" s="376"/>
      <c r="M6" s="376"/>
      <c r="N6" s="376"/>
      <c r="O6" s="377"/>
      <c r="P6" s="378">
        <f>J6*G6</f>
        <v>87</v>
      </c>
      <c r="Q6" s="378"/>
      <c r="R6" s="378"/>
      <c r="S6" s="378"/>
      <c r="T6" s="378"/>
      <c r="U6" s="378"/>
      <c r="V6" s="378"/>
    </row>
    <row r="7" spans="1:22" x14ac:dyDescent="0.25">
      <c r="A7" s="374" t="s">
        <v>325</v>
      </c>
      <c r="B7" s="316"/>
      <c r="C7" s="316"/>
      <c r="D7" s="374"/>
      <c r="E7" s="374"/>
      <c r="F7" s="298"/>
      <c r="G7" s="375">
        <v>6000</v>
      </c>
      <c r="H7" s="375"/>
      <c r="I7" s="298"/>
      <c r="J7" s="371">
        <v>6.0000000000000001E-3</v>
      </c>
      <c r="K7" s="371"/>
      <c r="L7" s="371"/>
      <c r="M7" s="371"/>
      <c r="N7" s="371"/>
      <c r="O7" s="372"/>
      <c r="P7" s="378">
        <f>J7*G7</f>
        <v>36</v>
      </c>
      <c r="Q7" s="378"/>
      <c r="R7" s="378"/>
      <c r="S7" s="378"/>
      <c r="T7" s="378"/>
      <c r="U7" s="378"/>
      <c r="V7" s="378"/>
    </row>
    <row r="8" spans="1:22" x14ac:dyDescent="0.25">
      <c r="A8" s="374" t="s">
        <v>326</v>
      </c>
      <c r="B8" s="316"/>
      <c r="C8" s="316"/>
      <c r="D8" s="374"/>
      <c r="E8" s="374"/>
      <c r="F8" s="298"/>
      <c r="G8" s="375">
        <v>6000</v>
      </c>
      <c r="H8" s="375"/>
      <c r="I8" s="298"/>
      <c r="J8" s="390">
        <v>5.3999999999999999E-2</v>
      </c>
      <c r="K8" s="390"/>
      <c r="L8" s="390"/>
      <c r="M8" s="390"/>
      <c r="N8" s="390"/>
      <c r="O8" s="372"/>
      <c r="P8" s="378">
        <f>J8*G8</f>
        <v>324</v>
      </c>
      <c r="Q8" s="378"/>
      <c r="R8" s="378"/>
      <c r="S8" s="378"/>
      <c r="T8" s="378"/>
      <c r="U8" s="378"/>
      <c r="V8" s="378"/>
    </row>
    <row r="9" spans="1:22" ht="15.75" thickBot="1" x14ac:dyDescent="0.3">
      <c r="A9" s="374" t="s">
        <v>327</v>
      </c>
      <c r="B9" s="316"/>
      <c r="C9" s="316"/>
      <c r="D9" s="374"/>
      <c r="E9" s="374"/>
      <c r="F9" s="298"/>
      <c r="G9" s="385"/>
      <c r="H9" s="386"/>
      <c r="I9" s="387"/>
      <c r="J9" s="388"/>
      <c r="K9" s="388"/>
      <c r="L9" s="389"/>
      <c r="M9" s="389"/>
      <c r="N9" s="389"/>
      <c r="O9" s="381"/>
      <c r="P9" s="384">
        <f>SUM(P5:V8)</f>
        <v>819</v>
      </c>
      <c r="Q9" s="384"/>
      <c r="R9" s="384"/>
      <c r="S9" s="384"/>
      <c r="T9" s="384"/>
      <c r="U9" s="384"/>
      <c r="V9" s="384"/>
    </row>
    <row r="10" spans="1:22" ht="15.75" thickTop="1" x14ac:dyDescent="0.25">
      <c r="K10" s="391"/>
    </row>
  </sheetData>
  <mergeCells count="16">
    <mergeCell ref="G8:H8"/>
    <mergeCell ref="J8:N8"/>
    <mergeCell ref="P8:V8"/>
    <mergeCell ref="P9:V9"/>
    <mergeCell ref="G6:H6"/>
    <mergeCell ref="J6:N6"/>
    <mergeCell ref="P6:V6"/>
    <mergeCell ref="G7:H7"/>
    <mergeCell ref="J7:N7"/>
    <mergeCell ref="P7:V7"/>
    <mergeCell ref="A3:D3"/>
    <mergeCell ref="G3:H3"/>
    <mergeCell ref="J3:N3"/>
    <mergeCell ref="G5:H5"/>
    <mergeCell ref="J5:N5"/>
    <mergeCell ref="P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7F9FF-C560-43A1-A81D-5B7E1D3974EF}">
  <dimension ref="A1:X17"/>
  <sheetViews>
    <sheetView workbookViewId="0">
      <selection activeCell="AG23" sqref="AG23"/>
    </sheetView>
  </sheetViews>
  <sheetFormatPr defaultColWidth="11.42578125" defaultRowHeight="15" x14ac:dyDescent="0.25"/>
  <cols>
    <col min="1" max="1" width="2.7109375" style="298" customWidth="1"/>
    <col min="2" max="2" width="0.42578125" style="298" customWidth="1"/>
    <col min="3" max="3" width="7.28515625" style="298" customWidth="1"/>
    <col min="4" max="5" width="4.42578125" style="298" customWidth="1"/>
    <col min="6" max="6" width="6" style="298" customWidth="1"/>
    <col min="7" max="7" width="13" style="298" customWidth="1"/>
    <col min="8" max="8" width="10.7109375" style="298" customWidth="1"/>
    <col min="9" max="9" width="2.42578125" style="298" customWidth="1"/>
    <col min="10" max="10" width="7.42578125" style="298" customWidth="1"/>
    <col min="11" max="11" width="0.42578125" style="298" customWidth="1"/>
    <col min="12" max="12" width="3" style="298" customWidth="1"/>
    <col min="13" max="15" width="2" style="298" customWidth="1"/>
    <col min="16" max="16" width="3" style="298" customWidth="1"/>
    <col min="17" max="17" width="0.42578125" style="298" customWidth="1"/>
    <col min="18" max="18" width="3" style="298" customWidth="1"/>
    <col min="19" max="21" width="2" style="298" customWidth="1"/>
    <col min="22" max="22" width="3" style="298" customWidth="1"/>
    <col min="23" max="23" width="0.42578125" style="298" customWidth="1"/>
    <col min="24" max="24" width="2.7109375" style="298" customWidth="1"/>
    <col min="25" max="16384" width="11.42578125" style="298"/>
  </cols>
  <sheetData>
    <row r="1" spans="1:24" x14ac:dyDescent="0.25">
      <c r="A1" s="297" t="s">
        <v>328</v>
      </c>
      <c r="B1" s="392"/>
      <c r="C1" s="318"/>
      <c r="H1" s="299"/>
      <c r="J1" s="318"/>
    </row>
    <row r="2" spans="1:24" x14ac:dyDescent="0.25">
      <c r="A2" s="367"/>
      <c r="C2" s="318"/>
      <c r="J2" s="318"/>
    </row>
    <row r="3" spans="1:24" x14ac:dyDescent="0.25">
      <c r="C3" s="324" t="s">
        <v>1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Q3" s="367"/>
      <c r="R3" s="298" t="s">
        <v>2</v>
      </c>
      <c r="V3" s="327">
        <v>62</v>
      </c>
      <c r="W3" s="327"/>
      <c r="X3" s="327"/>
    </row>
    <row r="4" spans="1:24" x14ac:dyDescent="0.25">
      <c r="A4" s="393"/>
      <c r="B4" s="393"/>
      <c r="C4" s="328"/>
      <c r="D4" s="328"/>
      <c r="E4" s="328"/>
      <c r="F4" s="393"/>
      <c r="G4" s="394"/>
      <c r="H4" s="393"/>
      <c r="I4" s="393"/>
      <c r="J4" s="394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</row>
    <row r="5" spans="1:24" x14ac:dyDescent="0.25">
      <c r="A5" s="393"/>
      <c r="B5" s="393"/>
      <c r="C5" s="394"/>
      <c r="D5" s="393"/>
      <c r="E5" s="393"/>
      <c r="F5" s="393"/>
      <c r="G5" s="393"/>
      <c r="H5" s="393"/>
      <c r="I5" s="393"/>
      <c r="J5" s="394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</row>
    <row r="6" spans="1:24" ht="30" x14ac:dyDescent="0.25">
      <c r="A6" s="395"/>
      <c r="B6" s="316"/>
      <c r="C6" s="396" t="s">
        <v>3</v>
      </c>
      <c r="D6" s="335"/>
      <c r="E6" s="396" t="s">
        <v>4</v>
      </c>
      <c r="F6" s="334"/>
      <c r="G6" s="334"/>
      <c r="H6" s="334"/>
      <c r="I6" s="335"/>
      <c r="J6" s="397" t="s">
        <v>329</v>
      </c>
      <c r="K6" s="398"/>
      <c r="L6" s="396" t="s">
        <v>330</v>
      </c>
      <c r="M6" s="334"/>
      <c r="N6" s="334"/>
      <c r="O6" s="334"/>
      <c r="P6" s="335"/>
      <c r="Q6" s="398"/>
      <c r="R6" s="396" t="s">
        <v>7</v>
      </c>
      <c r="S6" s="334"/>
      <c r="T6" s="334"/>
      <c r="U6" s="334"/>
      <c r="V6" s="335"/>
      <c r="W6" s="343"/>
      <c r="X6" s="316"/>
    </row>
    <row r="7" spans="1:24" x14ac:dyDescent="0.25">
      <c r="A7" s="399">
        <v>1</v>
      </c>
      <c r="B7" s="399"/>
      <c r="C7" s="400" t="s">
        <v>331</v>
      </c>
      <c r="D7" s="401"/>
      <c r="E7" s="316"/>
      <c r="F7" s="316"/>
      <c r="G7" s="316"/>
      <c r="H7" s="316"/>
      <c r="I7" s="342"/>
      <c r="J7" s="400"/>
      <c r="K7" s="343"/>
      <c r="L7" s="402"/>
      <c r="M7" s="403"/>
      <c r="N7" s="403"/>
      <c r="O7" s="403"/>
      <c r="P7" s="404"/>
      <c r="Q7" s="343"/>
      <c r="R7" s="401"/>
      <c r="S7" s="401"/>
      <c r="T7" s="401"/>
      <c r="U7" s="401"/>
      <c r="V7" s="395"/>
      <c r="W7" s="405"/>
      <c r="X7" s="406">
        <v>1</v>
      </c>
    </row>
    <row r="8" spans="1:24" x14ac:dyDescent="0.25">
      <c r="A8" s="399">
        <v>2</v>
      </c>
      <c r="B8" s="399"/>
      <c r="C8" s="400" t="s">
        <v>332</v>
      </c>
      <c r="D8" s="346">
        <v>8</v>
      </c>
      <c r="E8" s="407" t="s">
        <v>333</v>
      </c>
      <c r="F8" s="316"/>
      <c r="G8" s="316"/>
      <c r="H8" s="316"/>
      <c r="I8" s="342"/>
      <c r="J8" s="400"/>
      <c r="K8" s="343"/>
      <c r="L8" s="408"/>
      <c r="M8" s="409">
        <v>8</v>
      </c>
      <c r="N8" s="409">
        <v>1</v>
      </c>
      <c r="O8" s="409">
        <v>9</v>
      </c>
      <c r="P8" s="410" t="s">
        <v>12</v>
      </c>
      <c r="Q8" s="343"/>
      <c r="R8" s="401"/>
      <c r="S8" s="346"/>
      <c r="T8" s="346"/>
      <c r="U8" s="346"/>
      <c r="V8" s="399"/>
      <c r="W8" s="405"/>
      <c r="X8" s="406">
        <v>2</v>
      </c>
    </row>
    <row r="9" spans="1:24" x14ac:dyDescent="0.25">
      <c r="A9" s="399">
        <v>3</v>
      </c>
      <c r="B9" s="399"/>
      <c r="C9" s="411"/>
      <c r="D9" s="411"/>
      <c r="E9" s="316"/>
      <c r="F9" s="316" t="s">
        <v>334</v>
      </c>
      <c r="G9" s="316"/>
      <c r="H9" s="316"/>
      <c r="I9" s="342"/>
      <c r="J9" s="412"/>
      <c r="K9" s="342"/>
      <c r="L9" s="408"/>
      <c r="M9" s="409"/>
      <c r="N9" s="409"/>
      <c r="O9" s="409"/>
      <c r="P9" s="409"/>
      <c r="Q9" s="343"/>
      <c r="R9" s="411"/>
      <c r="S9" s="409">
        <v>3</v>
      </c>
      <c r="T9" s="409">
        <v>7</v>
      </c>
      <c r="U9" s="409">
        <v>2</v>
      </c>
      <c r="V9" s="409" t="s">
        <v>12</v>
      </c>
      <c r="W9" s="343"/>
      <c r="X9" s="406">
        <v>3</v>
      </c>
    </row>
    <row r="10" spans="1:24" x14ac:dyDescent="0.25">
      <c r="A10" s="399">
        <v>4</v>
      </c>
      <c r="B10" s="403"/>
      <c r="C10" s="411"/>
      <c r="D10" s="411"/>
      <c r="E10" s="407"/>
      <c r="F10" s="316" t="s">
        <v>335</v>
      </c>
      <c r="G10" s="316"/>
      <c r="H10" s="316"/>
      <c r="I10" s="342"/>
      <c r="J10" s="411"/>
      <c r="K10" s="408"/>
      <c r="L10" s="408"/>
      <c r="M10" s="409"/>
      <c r="N10" s="409"/>
      <c r="O10" s="409"/>
      <c r="P10" s="409"/>
      <c r="Q10" s="409"/>
      <c r="R10" s="409"/>
      <c r="S10" s="409"/>
      <c r="T10" s="409">
        <v>8</v>
      </c>
      <c r="U10" s="409">
        <v>7</v>
      </c>
      <c r="V10" s="410" t="s">
        <v>12</v>
      </c>
      <c r="W10" s="408">
        <v>0</v>
      </c>
      <c r="X10" s="406">
        <v>4</v>
      </c>
    </row>
    <row r="11" spans="1:24" x14ac:dyDescent="0.25">
      <c r="A11" s="399">
        <v>5</v>
      </c>
      <c r="B11" s="404"/>
      <c r="C11" s="400"/>
      <c r="D11" s="316"/>
      <c r="E11" s="407"/>
      <c r="F11" s="316" t="s">
        <v>336</v>
      </c>
      <c r="G11" s="316"/>
      <c r="H11" s="316"/>
      <c r="I11" s="342"/>
      <c r="J11" s="400"/>
      <c r="K11" s="408"/>
      <c r="L11" s="408"/>
      <c r="M11" s="403"/>
      <c r="N11" s="403"/>
      <c r="O11" s="403"/>
      <c r="P11" s="404"/>
      <c r="Q11" s="408"/>
      <c r="R11" s="403"/>
      <c r="S11" s="346"/>
      <c r="T11" s="346">
        <v>3</v>
      </c>
      <c r="U11" s="346">
        <v>6</v>
      </c>
      <c r="V11" s="413" t="s">
        <v>337</v>
      </c>
      <c r="W11" s="408"/>
      <c r="X11" s="406">
        <v>5</v>
      </c>
    </row>
    <row r="12" spans="1:24" x14ac:dyDescent="0.25">
      <c r="A12" s="399">
        <v>6</v>
      </c>
      <c r="B12" s="399"/>
      <c r="C12" s="411"/>
      <c r="E12" s="407"/>
      <c r="F12" s="316" t="s">
        <v>338</v>
      </c>
      <c r="G12" s="316"/>
      <c r="H12" s="316"/>
      <c r="I12" s="342"/>
      <c r="J12" s="411"/>
      <c r="K12" s="343"/>
      <c r="L12" s="343"/>
      <c r="M12" s="401"/>
      <c r="N12" s="346"/>
      <c r="O12" s="346"/>
      <c r="P12" s="399"/>
      <c r="Q12" s="343"/>
      <c r="R12" s="346"/>
      <c r="S12" s="403">
        <v>3</v>
      </c>
      <c r="T12" s="403">
        <v>2</v>
      </c>
      <c r="U12" s="403">
        <v>4</v>
      </c>
      <c r="V12" s="404" t="s">
        <v>12</v>
      </c>
      <c r="W12" s="343"/>
      <c r="X12" s="406">
        <v>6</v>
      </c>
    </row>
    <row r="13" spans="1:24" x14ac:dyDescent="0.25">
      <c r="A13" s="399">
        <v>7</v>
      </c>
      <c r="B13" s="399"/>
      <c r="C13" s="400"/>
      <c r="D13" s="346"/>
      <c r="E13" s="407"/>
      <c r="F13" s="316"/>
      <c r="G13" s="316" t="s">
        <v>339</v>
      </c>
      <c r="H13" s="316"/>
      <c r="I13" s="342"/>
      <c r="J13" s="400"/>
      <c r="K13" s="343"/>
      <c r="L13" s="343"/>
      <c r="M13" s="401"/>
      <c r="N13" s="346"/>
      <c r="O13" s="346"/>
      <c r="P13" s="399"/>
      <c r="Q13" s="343"/>
      <c r="R13" s="346"/>
      <c r="S13" s="403"/>
      <c r="T13" s="403"/>
      <c r="U13" s="403"/>
      <c r="V13" s="404"/>
      <c r="W13" s="343"/>
      <c r="X13" s="406">
        <v>7</v>
      </c>
    </row>
    <row r="14" spans="1:24" x14ac:dyDescent="0.25">
      <c r="A14" s="399">
        <v>8</v>
      </c>
      <c r="B14" s="399"/>
      <c r="C14" s="400"/>
      <c r="D14" s="346"/>
      <c r="E14" s="407"/>
      <c r="F14" s="316"/>
      <c r="G14" s="316"/>
      <c r="H14" s="316"/>
      <c r="I14" s="342"/>
      <c r="J14" s="400"/>
      <c r="K14" s="343"/>
      <c r="L14" s="343"/>
      <c r="M14" s="401"/>
      <c r="N14" s="346"/>
      <c r="O14" s="346"/>
      <c r="P14" s="399"/>
      <c r="Q14" s="343"/>
      <c r="R14" s="346"/>
      <c r="S14" s="403"/>
      <c r="T14" s="403"/>
      <c r="U14" s="403"/>
      <c r="V14" s="404"/>
      <c r="W14" s="343"/>
      <c r="X14" s="406">
        <v>8</v>
      </c>
    </row>
    <row r="15" spans="1:24" x14ac:dyDescent="0.25">
      <c r="A15" s="356"/>
      <c r="B15" s="357"/>
      <c r="C15" s="405"/>
      <c r="D15" s="405"/>
      <c r="I15" s="356"/>
      <c r="K15" s="357"/>
      <c r="L15" s="405"/>
      <c r="M15" s="356"/>
      <c r="N15" s="356"/>
      <c r="O15" s="414"/>
      <c r="P15" s="356"/>
      <c r="Q15" s="356"/>
      <c r="R15" s="405"/>
      <c r="S15" s="357"/>
      <c r="T15" s="357"/>
      <c r="U15" s="405"/>
      <c r="V15" s="357"/>
      <c r="W15" s="356"/>
    </row>
    <row r="17" spans="1:4" x14ac:dyDescent="0.25">
      <c r="A17" s="298" t="s">
        <v>241</v>
      </c>
      <c r="D17" s="298" t="s">
        <v>340</v>
      </c>
    </row>
  </sheetData>
  <mergeCells count="6">
    <mergeCell ref="C3:O3"/>
    <mergeCell ref="V3:X3"/>
    <mergeCell ref="C6:D6"/>
    <mergeCell ref="E6:I6"/>
    <mergeCell ref="L6:P6"/>
    <mergeCell ref="R6:V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6A7A-3935-4245-AE1C-9289F7076205}">
  <dimension ref="A1:Z31"/>
  <sheetViews>
    <sheetView workbookViewId="0">
      <selection activeCell="AF16" sqref="AF16"/>
    </sheetView>
  </sheetViews>
  <sheetFormatPr defaultColWidth="11.42578125" defaultRowHeight="15" x14ac:dyDescent="0.25"/>
  <cols>
    <col min="1" max="1" width="2.7109375" style="298" customWidth="1"/>
    <col min="2" max="2" width="0.42578125" style="298" customWidth="1"/>
    <col min="3" max="3" width="5" style="298" customWidth="1"/>
    <col min="4" max="4" width="4.28515625" style="298" customWidth="1"/>
    <col min="5" max="5" width="7" style="298" customWidth="1"/>
    <col min="6" max="6" width="3.42578125" style="298" customWidth="1"/>
    <col min="7" max="7" width="3.28515625" style="298" customWidth="1"/>
    <col min="8" max="8" width="11.28515625" style="298" bestFit="1" customWidth="1"/>
    <col min="9" max="9" width="9.42578125" style="298" customWidth="1"/>
    <col min="10" max="10" width="3.7109375" style="298" customWidth="1"/>
    <col min="11" max="11" width="2" style="298" customWidth="1"/>
    <col min="12" max="12" width="6.7109375" style="298" customWidth="1"/>
    <col min="13" max="13" width="0.42578125" style="298" customWidth="1"/>
    <col min="14" max="14" width="3" style="298" customWidth="1"/>
    <col min="15" max="17" width="2" style="298" customWidth="1"/>
    <col min="18" max="18" width="3" style="298" customWidth="1"/>
    <col min="19" max="19" width="0.42578125" style="298" customWidth="1"/>
    <col min="20" max="20" width="3" style="298" customWidth="1"/>
    <col min="21" max="23" width="2" style="298" customWidth="1"/>
    <col min="24" max="24" width="3" style="298" customWidth="1"/>
    <col min="25" max="25" width="0.42578125" style="298" customWidth="1"/>
    <col min="26" max="26" width="2.7109375" style="298" customWidth="1"/>
    <col min="27" max="16384" width="11.42578125" style="298"/>
  </cols>
  <sheetData>
    <row r="1" spans="1:26" x14ac:dyDescent="0.25">
      <c r="A1" s="297" t="s">
        <v>341</v>
      </c>
      <c r="B1" s="392"/>
      <c r="I1" s="299"/>
    </row>
    <row r="2" spans="1:26" x14ac:dyDescent="0.25">
      <c r="A2" s="367"/>
    </row>
    <row r="3" spans="1:26" x14ac:dyDescent="0.25">
      <c r="A3" s="415" t="s">
        <v>289</v>
      </c>
    </row>
    <row r="4" spans="1:26" x14ac:dyDescent="0.25">
      <c r="A4" s="416" t="s">
        <v>342</v>
      </c>
      <c r="B4" s="416"/>
      <c r="C4" s="416"/>
      <c r="D4" s="416"/>
      <c r="E4" s="416"/>
      <c r="F4" s="416"/>
      <c r="H4" s="416" t="s">
        <v>343</v>
      </c>
      <c r="I4" s="416"/>
      <c r="J4" s="369"/>
      <c r="K4" s="416" t="s">
        <v>344</v>
      </c>
      <c r="L4" s="416"/>
      <c r="M4" s="416"/>
      <c r="N4" s="416"/>
      <c r="O4" s="416"/>
      <c r="Q4" s="369"/>
      <c r="R4" s="416" t="s">
        <v>345</v>
      </c>
      <c r="S4" s="416"/>
      <c r="T4" s="416"/>
      <c r="U4" s="416"/>
      <c r="V4" s="416"/>
      <c r="W4" s="416"/>
      <c r="X4" s="416"/>
    </row>
    <row r="5" spans="1:26" x14ac:dyDescent="0.25">
      <c r="B5" s="369"/>
      <c r="C5" s="383"/>
      <c r="G5" s="369"/>
      <c r="H5" s="383"/>
      <c r="L5" s="369"/>
      <c r="M5" s="369"/>
      <c r="P5" s="369"/>
      <c r="Q5" s="383"/>
    </row>
    <row r="6" spans="1:26" x14ac:dyDescent="0.25">
      <c r="A6" s="369" t="s">
        <v>346</v>
      </c>
      <c r="C6" s="369"/>
      <c r="D6" s="369"/>
      <c r="F6" s="393"/>
      <c r="G6" s="369"/>
      <c r="H6" s="370">
        <v>50000</v>
      </c>
      <c r="I6" s="370"/>
      <c r="K6" s="371" t="s">
        <v>347</v>
      </c>
      <c r="L6" s="371"/>
      <c r="M6" s="371"/>
      <c r="N6" s="371"/>
      <c r="Q6" s="417">
        <v>250</v>
      </c>
      <c r="R6" s="417"/>
      <c r="S6" s="417"/>
      <c r="T6" s="417"/>
      <c r="U6" s="417"/>
      <c r="V6" s="417"/>
      <c r="W6" s="417"/>
      <c r="X6" s="417"/>
      <c r="Y6" s="381"/>
      <c r="Z6" s="381"/>
    </row>
    <row r="7" spans="1:26" x14ac:dyDescent="0.25">
      <c r="A7" s="374" t="s">
        <v>348</v>
      </c>
      <c r="B7" s="316"/>
      <c r="C7" s="374"/>
      <c r="D7" s="374"/>
      <c r="E7" s="316"/>
      <c r="F7" s="393"/>
      <c r="G7" s="369"/>
      <c r="H7" s="418">
        <v>308000</v>
      </c>
      <c r="I7" s="418"/>
      <c r="K7" s="376" t="s">
        <v>349</v>
      </c>
      <c r="L7" s="376"/>
      <c r="M7" s="376"/>
      <c r="N7" s="376"/>
      <c r="Q7" s="378">
        <v>18480</v>
      </c>
      <c r="R7" s="378"/>
      <c r="S7" s="378"/>
      <c r="T7" s="378"/>
      <c r="U7" s="378"/>
      <c r="V7" s="378"/>
      <c r="W7" s="378"/>
      <c r="X7" s="378"/>
      <c r="Y7" s="419"/>
      <c r="Z7" s="419"/>
    </row>
    <row r="8" spans="1:26" x14ac:dyDescent="0.25">
      <c r="A8" s="374" t="s">
        <v>327</v>
      </c>
      <c r="B8" s="316"/>
      <c r="C8" s="374"/>
      <c r="D8" s="374"/>
      <c r="E8" s="316"/>
      <c r="F8" s="393"/>
      <c r="G8" s="369"/>
      <c r="H8" s="420"/>
      <c r="I8" s="420"/>
      <c r="K8" s="344"/>
      <c r="L8" s="421"/>
      <c r="M8" s="422"/>
      <c r="N8" s="344"/>
      <c r="Q8" s="382">
        <f>Q6+Q7</f>
        <v>18730</v>
      </c>
      <c r="R8" s="382"/>
      <c r="S8" s="382"/>
      <c r="T8" s="382"/>
      <c r="U8" s="382"/>
      <c r="V8" s="382"/>
      <c r="W8" s="382"/>
      <c r="X8" s="382"/>
      <c r="Y8" s="381"/>
      <c r="Z8" s="381"/>
    </row>
    <row r="10" spans="1:26" x14ac:dyDescent="0.25">
      <c r="A10" s="415" t="s">
        <v>305</v>
      </c>
      <c r="C10" s="318"/>
      <c r="L10" s="318"/>
    </row>
    <row r="11" spans="1:26" x14ac:dyDescent="0.25">
      <c r="C11" s="324" t="s">
        <v>1</v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S11" s="367"/>
      <c r="T11" s="298" t="s">
        <v>2</v>
      </c>
      <c r="X11" s="327">
        <v>7</v>
      </c>
      <c r="Y11" s="327"/>
      <c r="Z11" s="327"/>
    </row>
    <row r="12" spans="1:26" x14ac:dyDescent="0.25">
      <c r="A12" s="393"/>
      <c r="B12" s="393"/>
      <c r="C12" s="328"/>
      <c r="D12" s="328"/>
      <c r="E12" s="328"/>
      <c r="F12" s="328"/>
      <c r="G12" s="393"/>
      <c r="H12" s="394"/>
      <c r="I12" s="393"/>
      <c r="J12" s="393"/>
      <c r="K12" s="393"/>
      <c r="L12" s="394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1:26" x14ac:dyDescent="0.25">
      <c r="A13" s="393"/>
      <c r="B13" s="393"/>
      <c r="C13" s="394"/>
      <c r="D13" s="393"/>
      <c r="E13" s="393"/>
      <c r="F13" s="393"/>
      <c r="G13" s="393"/>
      <c r="H13" s="393"/>
      <c r="I13" s="393"/>
      <c r="J13" s="393"/>
      <c r="K13" s="393"/>
      <c r="L13" s="394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1:26" ht="25.5" x14ac:dyDescent="0.2">
      <c r="A14" s="423"/>
      <c r="B14" s="424"/>
      <c r="C14" s="425" t="s">
        <v>3</v>
      </c>
      <c r="D14" s="426"/>
      <c r="E14" s="425" t="s">
        <v>4</v>
      </c>
      <c r="F14" s="427"/>
      <c r="G14" s="427"/>
      <c r="H14" s="427"/>
      <c r="I14" s="427"/>
      <c r="J14" s="427"/>
      <c r="K14" s="426"/>
      <c r="L14" s="428" t="s">
        <v>329</v>
      </c>
      <c r="M14" s="429"/>
      <c r="N14" s="425" t="s">
        <v>330</v>
      </c>
      <c r="O14" s="427"/>
      <c r="P14" s="427"/>
      <c r="Q14" s="427"/>
      <c r="R14" s="426"/>
      <c r="S14" s="429"/>
      <c r="T14" s="425" t="s">
        <v>7</v>
      </c>
      <c r="U14" s="427"/>
      <c r="V14" s="427"/>
      <c r="W14" s="427"/>
      <c r="X14" s="426"/>
      <c r="Y14" s="430"/>
      <c r="Z14" s="424"/>
    </row>
    <row r="15" spans="1:26" x14ac:dyDescent="0.25">
      <c r="A15" s="431">
        <v>1</v>
      </c>
      <c r="B15" s="431"/>
      <c r="C15" s="432" t="s">
        <v>331</v>
      </c>
      <c r="D15" s="433"/>
      <c r="E15" s="424"/>
      <c r="F15" s="424"/>
      <c r="G15" s="424"/>
      <c r="H15" s="424"/>
      <c r="I15" s="424"/>
      <c r="J15" s="424"/>
      <c r="K15" s="434"/>
      <c r="L15" s="432"/>
      <c r="M15" s="430"/>
      <c r="N15" s="435"/>
      <c r="O15" s="436"/>
      <c r="P15" s="436"/>
      <c r="Q15" s="436"/>
      <c r="R15" s="437"/>
      <c r="S15" s="430"/>
      <c r="T15" s="433"/>
      <c r="U15" s="433"/>
      <c r="V15" s="433"/>
      <c r="W15" s="433"/>
      <c r="X15" s="423"/>
      <c r="Y15" s="438"/>
      <c r="Z15" s="439">
        <v>1</v>
      </c>
    </row>
    <row r="16" spans="1:26" x14ac:dyDescent="0.25">
      <c r="A16" s="431">
        <v>2</v>
      </c>
      <c r="B16" s="431"/>
      <c r="C16" s="432" t="s">
        <v>350</v>
      </c>
      <c r="D16" s="440">
        <v>17</v>
      </c>
      <c r="E16" s="441" t="s">
        <v>351</v>
      </c>
      <c r="F16" s="424"/>
      <c r="G16" s="424"/>
      <c r="H16" s="424"/>
      <c r="I16" s="424"/>
      <c r="J16" s="424"/>
      <c r="K16" s="434"/>
      <c r="L16" s="432"/>
      <c r="M16" s="430"/>
      <c r="N16" s="442">
        <v>18</v>
      </c>
      <c r="O16" s="443">
        <v>7</v>
      </c>
      <c r="P16" s="443">
        <v>3</v>
      </c>
      <c r="Q16" s="443">
        <v>0</v>
      </c>
      <c r="R16" s="443" t="s">
        <v>12</v>
      </c>
      <c r="S16" s="430"/>
      <c r="T16" s="433"/>
      <c r="U16" s="440"/>
      <c r="V16" s="440"/>
      <c r="W16" s="440"/>
      <c r="X16" s="431"/>
      <c r="Y16" s="438"/>
      <c r="Z16" s="439">
        <v>2</v>
      </c>
    </row>
    <row r="17" spans="1:26" x14ac:dyDescent="0.25">
      <c r="A17" s="431">
        <v>3</v>
      </c>
      <c r="B17" s="431"/>
      <c r="C17" s="444"/>
      <c r="D17" s="444"/>
      <c r="E17" s="441" t="s">
        <v>352</v>
      </c>
      <c r="F17" s="424" t="s">
        <v>17</v>
      </c>
      <c r="G17" s="424"/>
      <c r="H17" s="424"/>
      <c r="I17" s="424"/>
      <c r="J17" s="424"/>
      <c r="K17" s="434"/>
      <c r="L17" s="445"/>
      <c r="M17" s="434"/>
      <c r="N17" s="442"/>
      <c r="O17" s="443"/>
      <c r="P17" s="443"/>
      <c r="Q17" s="443"/>
      <c r="R17" s="443"/>
      <c r="S17" s="430"/>
      <c r="T17" s="446">
        <v>18</v>
      </c>
      <c r="U17" s="443">
        <v>7</v>
      </c>
      <c r="V17" s="443">
        <v>3</v>
      </c>
      <c r="W17" s="443">
        <v>0</v>
      </c>
      <c r="X17" s="443" t="s">
        <v>12</v>
      </c>
      <c r="Y17" s="430"/>
      <c r="Z17" s="439">
        <v>3</v>
      </c>
    </row>
    <row r="18" spans="1:26" x14ac:dyDescent="0.25">
      <c r="A18" s="431">
        <v>4</v>
      </c>
      <c r="B18" s="436"/>
      <c r="C18" s="444"/>
      <c r="D18" s="444"/>
      <c r="E18" s="441" t="s">
        <v>353</v>
      </c>
      <c r="F18" s="424"/>
      <c r="G18" s="447" t="s">
        <v>354</v>
      </c>
      <c r="H18" s="447"/>
      <c r="I18" s="447"/>
      <c r="J18" s="447"/>
      <c r="K18" s="448"/>
      <c r="L18" s="444"/>
      <c r="M18" s="442"/>
      <c r="N18" s="442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2"/>
      <c r="Z18" s="439">
        <v>4</v>
      </c>
    </row>
    <row r="19" spans="1:26" x14ac:dyDescent="0.25">
      <c r="A19" s="431">
        <v>5</v>
      </c>
      <c r="B19" s="437"/>
      <c r="C19" s="432"/>
      <c r="D19" s="424"/>
      <c r="E19" s="441"/>
      <c r="F19" s="424"/>
      <c r="G19" s="424" t="s">
        <v>355</v>
      </c>
      <c r="H19" s="424"/>
      <c r="I19" s="424"/>
      <c r="J19" s="424"/>
      <c r="K19" s="434"/>
      <c r="L19" s="432"/>
      <c r="M19" s="442"/>
      <c r="N19" s="442"/>
      <c r="O19" s="436"/>
      <c r="P19" s="436"/>
      <c r="Q19" s="436"/>
      <c r="R19" s="437"/>
      <c r="S19" s="442"/>
      <c r="T19" s="436"/>
      <c r="U19" s="440"/>
      <c r="V19" s="440"/>
      <c r="W19" s="440"/>
      <c r="X19" s="431"/>
      <c r="Y19" s="442"/>
      <c r="Z19" s="439">
        <v>5</v>
      </c>
    </row>
    <row r="20" spans="1:26" x14ac:dyDescent="0.25">
      <c r="A20" s="431">
        <v>6</v>
      </c>
      <c r="B20" s="431"/>
      <c r="C20" s="444"/>
      <c r="D20" s="430"/>
      <c r="E20" s="441"/>
      <c r="F20" s="424"/>
      <c r="G20" s="424"/>
      <c r="H20" s="424"/>
      <c r="I20" s="424"/>
      <c r="J20" s="424"/>
      <c r="K20" s="434"/>
      <c r="L20" s="444"/>
      <c r="M20" s="430"/>
      <c r="N20" s="430"/>
      <c r="O20" s="433"/>
      <c r="P20" s="440"/>
      <c r="Q20" s="440"/>
      <c r="R20" s="431"/>
      <c r="S20" s="430"/>
      <c r="T20" s="440"/>
      <c r="U20" s="436"/>
      <c r="V20" s="436"/>
      <c r="W20" s="436"/>
      <c r="X20" s="437"/>
      <c r="Y20" s="430"/>
      <c r="Z20" s="439">
        <v>6</v>
      </c>
    </row>
    <row r="21" spans="1:26" x14ac:dyDescent="0.25">
      <c r="A21" s="449"/>
      <c r="B21" s="450"/>
      <c r="C21" s="438"/>
      <c r="D21" s="438"/>
      <c r="E21" s="451"/>
      <c r="F21" s="451"/>
      <c r="G21" s="451"/>
      <c r="H21" s="451"/>
      <c r="I21" s="451"/>
      <c r="J21" s="451"/>
      <c r="K21" s="449"/>
      <c r="L21" s="451"/>
      <c r="M21" s="438"/>
      <c r="N21" s="438"/>
      <c r="O21" s="449"/>
      <c r="P21" s="449"/>
      <c r="Q21" s="452"/>
      <c r="R21" s="449"/>
      <c r="S21" s="449"/>
      <c r="T21" s="438"/>
      <c r="U21" s="450"/>
      <c r="V21" s="450"/>
      <c r="W21" s="438"/>
      <c r="X21" s="450"/>
      <c r="Y21" s="449"/>
      <c r="Z21" s="451"/>
    </row>
    <row r="23" spans="1:26" x14ac:dyDescent="0.25">
      <c r="A23" s="415" t="s">
        <v>356</v>
      </c>
    </row>
    <row r="24" spans="1:26" x14ac:dyDescent="0.25">
      <c r="A24" s="416" t="s">
        <v>342</v>
      </c>
      <c r="B24" s="416"/>
      <c r="C24" s="416"/>
      <c r="D24" s="416"/>
      <c r="E24" s="416"/>
      <c r="F24" s="416"/>
      <c r="H24" s="416" t="s">
        <v>357</v>
      </c>
      <c r="I24" s="416"/>
      <c r="J24" s="369"/>
      <c r="K24" s="416" t="s">
        <v>344</v>
      </c>
      <c r="L24" s="416"/>
      <c r="M24" s="416"/>
      <c r="N24" s="416"/>
      <c r="O24" s="453"/>
      <c r="P24" s="453"/>
      <c r="R24" s="416" t="s">
        <v>358</v>
      </c>
      <c r="S24" s="416"/>
      <c r="T24" s="416"/>
      <c r="U24" s="416"/>
      <c r="V24" s="416"/>
      <c r="W24" s="416"/>
      <c r="X24" s="416"/>
      <c r="Y24" s="416"/>
      <c r="Z24" s="416"/>
    </row>
    <row r="25" spans="1:26" x14ac:dyDescent="0.25">
      <c r="B25" s="369"/>
      <c r="C25" s="383"/>
      <c r="G25" s="369"/>
      <c r="H25" s="383"/>
      <c r="L25" s="369"/>
      <c r="M25" s="369"/>
      <c r="P25" s="369"/>
      <c r="Q25" s="383"/>
    </row>
    <row r="26" spans="1:26" x14ac:dyDescent="0.25">
      <c r="A26" s="454" t="s">
        <v>346</v>
      </c>
      <c r="B26" s="454"/>
      <c r="C26" s="454"/>
      <c r="D26" s="454"/>
      <c r="E26" s="454"/>
      <c r="F26" s="454"/>
      <c r="G26" s="369"/>
      <c r="H26" s="370">
        <v>52970</v>
      </c>
      <c r="I26" s="370"/>
      <c r="K26" s="455" t="s">
        <v>347</v>
      </c>
      <c r="L26" s="455"/>
      <c r="M26" s="455"/>
      <c r="N26" s="455"/>
      <c r="P26" s="369"/>
      <c r="Q26" s="373">
        <v>264.85000000000002</v>
      </c>
      <c r="R26" s="373"/>
      <c r="S26" s="373"/>
      <c r="T26" s="373"/>
      <c r="U26" s="373"/>
      <c r="V26" s="373"/>
      <c r="W26" s="373"/>
      <c r="X26" s="373"/>
      <c r="Y26" s="373"/>
      <c r="Z26" s="389"/>
    </row>
    <row r="27" spans="1:26" x14ac:dyDescent="0.25">
      <c r="A27" s="454" t="s">
        <v>348</v>
      </c>
      <c r="B27" s="454"/>
      <c r="C27" s="454"/>
      <c r="D27" s="454"/>
      <c r="E27" s="454"/>
      <c r="F27" s="454"/>
      <c r="G27" s="369"/>
      <c r="H27" s="418">
        <v>316240</v>
      </c>
      <c r="I27" s="418"/>
      <c r="K27" s="376" t="s">
        <v>349</v>
      </c>
      <c r="L27" s="376"/>
      <c r="M27" s="376"/>
      <c r="N27" s="376"/>
      <c r="P27" s="369"/>
      <c r="Q27" s="378">
        <v>18974.400000000001</v>
      </c>
      <c r="R27" s="378"/>
      <c r="S27" s="378"/>
      <c r="T27" s="378"/>
      <c r="U27" s="378"/>
      <c r="V27" s="378"/>
      <c r="W27" s="378"/>
      <c r="X27" s="378"/>
      <c r="Y27" s="378"/>
      <c r="Z27" s="456"/>
    </row>
    <row r="28" spans="1:26" x14ac:dyDescent="0.25">
      <c r="A28" s="454" t="s">
        <v>359</v>
      </c>
      <c r="B28" s="454"/>
      <c r="C28" s="454"/>
      <c r="D28" s="454"/>
      <c r="E28" s="454"/>
      <c r="F28" s="454"/>
      <c r="G28" s="369"/>
      <c r="H28" s="370"/>
      <c r="I28" s="370"/>
      <c r="K28" s="316"/>
      <c r="L28" s="379"/>
      <c r="M28" s="457"/>
      <c r="N28" s="393"/>
      <c r="P28" s="369"/>
      <c r="Q28" s="378">
        <f>Q26+Q27</f>
        <v>19239.25</v>
      </c>
      <c r="R28" s="378"/>
      <c r="S28" s="378"/>
      <c r="T28" s="378"/>
      <c r="U28" s="378"/>
      <c r="V28" s="378"/>
      <c r="W28" s="378"/>
      <c r="X28" s="378"/>
      <c r="Y28" s="378"/>
      <c r="Z28" s="456"/>
    </row>
    <row r="29" spans="1:26" x14ac:dyDescent="0.25">
      <c r="A29" s="454" t="s">
        <v>360</v>
      </c>
      <c r="B29" s="454"/>
      <c r="C29" s="454"/>
      <c r="D29" s="454"/>
      <c r="E29" s="454"/>
      <c r="F29" s="454"/>
      <c r="H29" s="370"/>
      <c r="I29" s="370"/>
      <c r="K29" s="316"/>
      <c r="L29" s="316"/>
      <c r="M29" s="316"/>
      <c r="N29" s="316"/>
      <c r="Q29" s="378">
        <v>18730</v>
      </c>
      <c r="R29" s="378"/>
      <c r="S29" s="378"/>
      <c r="T29" s="378"/>
      <c r="U29" s="378"/>
      <c r="V29" s="378"/>
      <c r="W29" s="378"/>
      <c r="X29" s="378"/>
      <c r="Y29" s="378"/>
      <c r="Z29" s="456"/>
    </row>
    <row r="30" spans="1:26" x14ac:dyDescent="0.25">
      <c r="A30" s="454" t="s">
        <v>361</v>
      </c>
      <c r="B30" s="454"/>
      <c r="C30" s="454"/>
      <c r="D30" s="454"/>
      <c r="E30" s="454"/>
      <c r="F30" s="454"/>
      <c r="H30" s="370"/>
      <c r="I30" s="370"/>
      <c r="K30" s="316"/>
      <c r="L30" s="316"/>
      <c r="M30" s="316"/>
      <c r="N30" s="316"/>
      <c r="Q30" s="382">
        <f>Q28-Q29</f>
        <v>509.25</v>
      </c>
      <c r="R30" s="382"/>
      <c r="S30" s="382"/>
      <c r="T30" s="382"/>
      <c r="U30" s="382"/>
      <c r="V30" s="382"/>
      <c r="W30" s="382"/>
      <c r="X30" s="382"/>
      <c r="Y30" s="382"/>
      <c r="Z30" s="380"/>
    </row>
    <row r="31" spans="1:26" x14ac:dyDescent="0.25">
      <c r="Q31" s="353"/>
      <c r="R31" s="353"/>
    </row>
  </sheetData>
  <mergeCells count="40">
    <mergeCell ref="A30:F30"/>
    <mergeCell ref="H30:I30"/>
    <mergeCell ref="Q30:Y30"/>
    <mergeCell ref="A28:F28"/>
    <mergeCell ref="H28:I28"/>
    <mergeCell ref="Q28:Y28"/>
    <mergeCell ref="A29:F29"/>
    <mergeCell ref="H29:I29"/>
    <mergeCell ref="Q29:Y29"/>
    <mergeCell ref="A26:F26"/>
    <mergeCell ref="H26:I26"/>
    <mergeCell ref="K26:N26"/>
    <mergeCell ref="Q26:Y26"/>
    <mergeCell ref="A27:F27"/>
    <mergeCell ref="H27:I27"/>
    <mergeCell ref="K27:N27"/>
    <mergeCell ref="Q27:Y27"/>
    <mergeCell ref="C14:D14"/>
    <mergeCell ref="E14:K14"/>
    <mergeCell ref="N14:R14"/>
    <mergeCell ref="T14:X14"/>
    <mergeCell ref="G18:K18"/>
    <mergeCell ref="A24:F24"/>
    <mergeCell ref="H24:I24"/>
    <mergeCell ref="K24:N24"/>
    <mergeCell ref="R24:Z24"/>
    <mergeCell ref="H7:I7"/>
    <mergeCell ref="K7:N7"/>
    <mergeCell ref="Q7:X7"/>
    <mergeCell ref="H8:I8"/>
    <mergeCell ref="Q8:X8"/>
    <mergeCell ref="C11:Q11"/>
    <mergeCell ref="X11:Z11"/>
    <mergeCell ref="A4:F4"/>
    <mergeCell ref="H4:I4"/>
    <mergeCell ref="K4:O4"/>
    <mergeCell ref="R4:X4"/>
    <mergeCell ref="H6:I6"/>
    <mergeCell ref="K6:N6"/>
    <mergeCell ref="Q6:X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509B-9CEB-4109-A041-FA299084E3B0}">
  <dimension ref="A1:Y29"/>
  <sheetViews>
    <sheetView workbookViewId="0">
      <selection activeCell="Z7" sqref="Z7"/>
    </sheetView>
  </sheetViews>
  <sheetFormatPr defaultColWidth="11.42578125" defaultRowHeight="15" x14ac:dyDescent="0.25"/>
  <cols>
    <col min="1" max="1" width="2.7109375" style="298" customWidth="1"/>
    <col min="2" max="2" width="0.42578125" style="298" customWidth="1"/>
    <col min="3" max="3" width="5.140625" style="298" customWidth="1"/>
    <col min="4" max="5" width="3.42578125" style="298" customWidth="1"/>
    <col min="6" max="6" width="4" style="298" customWidth="1"/>
    <col min="7" max="7" width="16.28515625" style="298" customWidth="1"/>
    <col min="8" max="8" width="13.140625" style="298" customWidth="1"/>
    <col min="9" max="9" width="4" style="298" customWidth="1"/>
    <col min="10" max="10" width="6.42578125" style="298" customWidth="1"/>
    <col min="11" max="11" width="0.42578125" style="298" customWidth="1"/>
    <col min="12" max="12" width="3" style="298" customWidth="1"/>
    <col min="13" max="15" width="2" style="298" customWidth="1"/>
    <col min="16" max="16" width="3" style="298" customWidth="1"/>
    <col min="17" max="17" width="0.42578125" style="298" customWidth="1"/>
    <col min="18" max="18" width="3" style="298" customWidth="1"/>
    <col min="19" max="21" width="2" style="298" customWidth="1"/>
    <col min="22" max="22" width="3" style="298" customWidth="1"/>
    <col min="23" max="23" width="0.42578125" style="298" customWidth="1"/>
    <col min="24" max="24" width="2.7109375" style="298" customWidth="1"/>
    <col min="25" max="16384" width="11.42578125" style="298"/>
  </cols>
  <sheetData>
    <row r="1" spans="1:24" s="367" customFormat="1" ht="14.25" x14ac:dyDescent="0.25">
      <c r="A1" s="297" t="s">
        <v>362</v>
      </c>
      <c r="B1" s="297"/>
    </row>
    <row r="2" spans="1:24" s="367" customFormat="1" ht="14.25" x14ac:dyDescent="0.25"/>
    <row r="3" spans="1:24" x14ac:dyDescent="0.25">
      <c r="A3" s="415" t="s">
        <v>363</v>
      </c>
      <c r="C3" s="318"/>
      <c r="J3" s="318"/>
    </row>
    <row r="4" spans="1:24" x14ac:dyDescent="0.25">
      <c r="C4" s="324" t="s">
        <v>1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Q4" s="367"/>
      <c r="R4" s="298" t="s">
        <v>2</v>
      </c>
      <c r="V4" s="327">
        <v>88</v>
      </c>
      <c r="W4" s="327"/>
      <c r="X4" s="327"/>
    </row>
    <row r="5" spans="1:24" x14ac:dyDescent="0.25">
      <c r="A5" s="393"/>
      <c r="B5" s="393"/>
      <c r="C5" s="328"/>
      <c r="D5" s="328"/>
      <c r="E5" s="328"/>
      <c r="F5" s="393"/>
      <c r="G5" s="394"/>
      <c r="H5" s="393"/>
      <c r="I5" s="393"/>
      <c r="J5" s="394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</row>
    <row r="6" spans="1:24" x14ac:dyDescent="0.25">
      <c r="A6" s="393"/>
      <c r="B6" s="393"/>
      <c r="C6" s="394"/>
      <c r="D6" s="393"/>
      <c r="E6" s="393"/>
      <c r="F6" s="393"/>
      <c r="G6" s="393"/>
      <c r="H6" s="393"/>
      <c r="I6" s="393"/>
      <c r="J6" s="394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</row>
    <row r="7" spans="1:24" ht="45" x14ac:dyDescent="0.25">
      <c r="A7" s="395"/>
      <c r="B7" s="316"/>
      <c r="C7" s="396" t="s">
        <v>3</v>
      </c>
      <c r="D7" s="335"/>
      <c r="E7" s="396" t="s">
        <v>4</v>
      </c>
      <c r="F7" s="334"/>
      <c r="G7" s="334"/>
      <c r="H7" s="334"/>
      <c r="I7" s="335"/>
      <c r="J7" s="397" t="s">
        <v>329</v>
      </c>
      <c r="K7" s="398"/>
      <c r="L7" s="396" t="s">
        <v>330</v>
      </c>
      <c r="M7" s="334"/>
      <c r="N7" s="334"/>
      <c r="O7" s="334"/>
      <c r="P7" s="335"/>
      <c r="Q7" s="398"/>
      <c r="R7" s="396" t="s">
        <v>7</v>
      </c>
      <c r="S7" s="334"/>
      <c r="T7" s="334"/>
      <c r="U7" s="334"/>
      <c r="V7" s="335"/>
      <c r="W7" s="343"/>
      <c r="X7" s="316"/>
    </row>
    <row r="8" spans="1:24" x14ac:dyDescent="0.25">
      <c r="A8" s="399">
        <v>1</v>
      </c>
      <c r="B8" s="399"/>
      <c r="C8" s="400" t="s">
        <v>331</v>
      </c>
      <c r="D8" s="401"/>
      <c r="E8" s="316"/>
      <c r="F8" s="316"/>
      <c r="G8" s="316"/>
      <c r="H8" s="316"/>
      <c r="I8" s="342"/>
      <c r="J8" s="400"/>
      <c r="K8" s="343"/>
      <c r="L8" s="402"/>
      <c r="M8" s="403"/>
      <c r="N8" s="403"/>
      <c r="O8" s="403"/>
      <c r="P8" s="404"/>
      <c r="Q8" s="343"/>
      <c r="R8" s="401"/>
      <c r="S8" s="401"/>
      <c r="T8" s="401"/>
      <c r="U8" s="401"/>
      <c r="V8" s="395"/>
      <c r="W8" s="405"/>
      <c r="X8" s="406">
        <v>1</v>
      </c>
    </row>
    <row r="9" spans="1:24" x14ac:dyDescent="0.25">
      <c r="A9" s="399">
        <v>2</v>
      </c>
      <c r="B9" s="399"/>
      <c r="C9" s="400" t="s">
        <v>308</v>
      </c>
      <c r="D9" s="346">
        <v>31</v>
      </c>
      <c r="E9" s="407" t="s">
        <v>364</v>
      </c>
      <c r="F9" s="316"/>
      <c r="G9" s="316"/>
      <c r="H9" s="316"/>
      <c r="I9" s="342"/>
      <c r="J9" s="400"/>
      <c r="K9" s="343"/>
      <c r="L9" s="408"/>
      <c r="M9" s="409">
        <v>5</v>
      </c>
      <c r="N9" s="409">
        <v>0</v>
      </c>
      <c r="O9" s="409">
        <v>9</v>
      </c>
      <c r="P9" s="409" t="s">
        <v>365</v>
      </c>
      <c r="Q9" s="343"/>
      <c r="R9" s="401"/>
      <c r="S9" s="346"/>
      <c r="T9" s="346"/>
      <c r="U9" s="346"/>
      <c r="V9" s="399"/>
      <c r="W9" s="405"/>
      <c r="X9" s="406">
        <v>2</v>
      </c>
    </row>
    <row r="10" spans="1:24" x14ac:dyDescent="0.25">
      <c r="A10" s="399">
        <v>3</v>
      </c>
      <c r="B10" s="399"/>
      <c r="C10" s="411"/>
      <c r="D10" s="411"/>
      <c r="E10" s="407" t="s">
        <v>366</v>
      </c>
      <c r="F10" s="316" t="s">
        <v>367</v>
      </c>
      <c r="G10" s="316"/>
      <c r="H10" s="316"/>
      <c r="I10" s="342"/>
      <c r="J10" s="412"/>
      <c r="K10" s="342"/>
      <c r="L10" s="408"/>
      <c r="M10" s="409"/>
      <c r="N10" s="409"/>
      <c r="O10" s="409"/>
      <c r="P10" s="409"/>
      <c r="Q10" s="343"/>
      <c r="R10" s="458"/>
      <c r="S10" s="409">
        <v>5</v>
      </c>
      <c r="T10" s="409">
        <v>0</v>
      </c>
      <c r="U10" s="409">
        <v>9</v>
      </c>
      <c r="V10" s="409" t="s">
        <v>365</v>
      </c>
      <c r="W10" s="343"/>
      <c r="X10" s="406">
        <v>3</v>
      </c>
    </row>
    <row r="11" spans="1:24" x14ac:dyDescent="0.25">
      <c r="A11" s="399">
        <v>4</v>
      </c>
      <c r="B11" s="403"/>
      <c r="C11" s="411"/>
      <c r="D11" s="411"/>
      <c r="E11" s="407" t="s">
        <v>353</v>
      </c>
      <c r="F11" s="316"/>
      <c r="G11" s="459" t="s">
        <v>368</v>
      </c>
      <c r="H11" s="459"/>
      <c r="I11" s="460"/>
      <c r="J11" s="411"/>
      <c r="K11" s="408"/>
      <c r="L11" s="408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8"/>
      <c r="X11" s="406">
        <v>4</v>
      </c>
    </row>
    <row r="12" spans="1:24" x14ac:dyDescent="0.25">
      <c r="A12" s="399">
        <v>5</v>
      </c>
      <c r="B12" s="404"/>
      <c r="C12" s="411"/>
      <c r="D12" s="394"/>
      <c r="E12" s="407"/>
      <c r="F12" s="316"/>
      <c r="G12" s="316" t="s">
        <v>369</v>
      </c>
      <c r="H12" s="316"/>
      <c r="I12" s="342"/>
      <c r="J12" s="411"/>
      <c r="K12" s="408"/>
      <c r="L12" s="408"/>
      <c r="M12" s="409"/>
      <c r="N12" s="409"/>
      <c r="O12" s="409"/>
      <c r="P12" s="461"/>
      <c r="Q12" s="409"/>
      <c r="R12" s="409"/>
      <c r="S12" s="409"/>
      <c r="T12" s="409"/>
      <c r="U12" s="409"/>
      <c r="V12" s="461"/>
      <c r="W12" s="408"/>
      <c r="X12" s="406">
        <v>5</v>
      </c>
    </row>
    <row r="13" spans="1:24" x14ac:dyDescent="0.25">
      <c r="A13" s="399">
        <v>6</v>
      </c>
      <c r="B13" s="404"/>
      <c r="C13" s="411"/>
      <c r="D13" s="394"/>
      <c r="E13" s="407"/>
      <c r="F13" s="316"/>
      <c r="G13" s="316"/>
      <c r="H13" s="316"/>
      <c r="I13" s="342"/>
      <c r="J13" s="411"/>
      <c r="K13" s="408"/>
      <c r="L13" s="408"/>
      <c r="M13" s="409"/>
      <c r="N13" s="409"/>
      <c r="O13" s="409"/>
      <c r="P13" s="461"/>
      <c r="Q13" s="409"/>
      <c r="R13" s="409"/>
      <c r="S13" s="409"/>
      <c r="T13" s="409"/>
      <c r="U13" s="409"/>
      <c r="V13" s="461"/>
      <c r="W13" s="408"/>
      <c r="X13" s="406">
        <v>6</v>
      </c>
    </row>
    <row r="14" spans="1:24" x14ac:dyDescent="0.25">
      <c r="A14" s="399">
        <v>7</v>
      </c>
      <c r="B14" s="404"/>
      <c r="C14" s="411"/>
      <c r="D14" s="462">
        <v>31</v>
      </c>
      <c r="E14" s="407" t="s">
        <v>364</v>
      </c>
      <c r="F14" s="316"/>
      <c r="G14" s="316"/>
      <c r="H14" s="316"/>
      <c r="I14" s="342"/>
      <c r="J14" s="411"/>
      <c r="K14" s="408"/>
      <c r="L14" s="408">
        <v>18</v>
      </c>
      <c r="M14" s="409">
        <v>7</v>
      </c>
      <c r="N14" s="409">
        <v>3</v>
      </c>
      <c r="O14" s="409">
        <v>0</v>
      </c>
      <c r="P14" s="461" t="s">
        <v>12</v>
      </c>
      <c r="Q14" s="409"/>
      <c r="R14" s="409"/>
      <c r="S14" s="409"/>
      <c r="T14" s="409"/>
      <c r="U14" s="409"/>
      <c r="V14" s="461"/>
      <c r="W14" s="408"/>
      <c r="X14" s="406">
        <v>7</v>
      </c>
    </row>
    <row r="15" spans="1:24" x14ac:dyDescent="0.25">
      <c r="A15" s="399">
        <v>8</v>
      </c>
      <c r="B15" s="404"/>
      <c r="C15" s="411"/>
      <c r="D15" s="394"/>
      <c r="E15" s="407" t="s">
        <v>353</v>
      </c>
      <c r="F15" s="316" t="s">
        <v>370</v>
      </c>
      <c r="G15" s="316"/>
      <c r="H15" s="316"/>
      <c r="I15" s="342"/>
      <c r="J15" s="411"/>
      <c r="K15" s="408"/>
      <c r="L15" s="408"/>
      <c r="M15" s="409"/>
      <c r="N15" s="409"/>
      <c r="O15" s="409"/>
      <c r="P15" s="461"/>
      <c r="Q15" s="409"/>
      <c r="R15" s="403">
        <v>18</v>
      </c>
      <c r="S15" s="409">
        <v>7</v>
      </c>
      <c r="T15" s="409">
        <v>3</v>
      </c>
      <c r="U15" s="409">
        <v>0</v>
      </c>
      <c r="V15" s="461" t="s">
        <v>12</v>
      </c>
      <c r="W15" s="408"/>
      <c r="X15" s="406">
        <v>8</v>
      </c>
    </row>
    <row r="16" spans="1:24" x14ac:dyDescent="0.25">
      <c r="A16" s="399">
        <v>9</v>
      </c>
      <c r="B16" s="404"/>
      <c r="C16" s="411"/>
      <c r="D16" s="394"/>
      <c r="E16" s="407" t="s">
        <v>371</v>
      </c>
      <c r="F16" s="316"/>
      <c r="G16" s="459" t="s">
        <v>372</v>
      </c>
      <c r="H16" s="459"/>
      <c r="I16" s="460"/>
      <c r="J16" s="411"/>
      <c r="K16" s="408"/>
      <c r="L16" s="408"/>
      <c r="M16" s="409"/>
      <c r="N16" s="409"/>
      <c r="O16" s="409"/>
      <c r="P16" s="461"/>
      <c r="Q16" s="409"/>
      <c r="R16" s="409"/>
      <c r="S16" s="409"/>
      <c r="T16" s="409"/>
      <c r="U16" s="409"/>
      <c r="V16" s="461"/>
      <c r="W16" s="408"/>
      <c r="X16" s="406">
        <v>9</v>
      </c>
    </row>
    <row r="17" spans="1:25" x14ac:dyDescent="0.25">
      <c r="A17" s="399">
        <v>10</v>
      </c>
      <c r="B17" s="404"/>
      <c r="C17" s="411"/>
      <c r="D17" s="394"/>
      <c r="E17" s="407"/>
      <c r="F17" s="316"/>
      <c r="G17" s="316" t="s">
        <v>373</v>
      </c>
      <c r="H17" s="316"/>
      <c r="I17" s="342"/>
      <c r="J17" s="411"/>
      <c r="K17" s="408"/>
      <c r="L17" s="408"/>
      <c r="M17" s="409"/>
      <c r="N17" s="409"/>
      <c r="O17" s="409"/>
      <c r="P17" s="461"/>
      <c r="Q17" s="409"/>
      <c r="R17" s="409"/>
      <c r="S17" s="409"/>
      <c r="T17" s="409"/>
      <c r="U17" s="409"/>
      <c r="V17" s="461"/>
      <c r="W17" s="408"/>
      <c r="X17" s="406">
        <v>10</v>
      </c>
    </row>
    <row r="18" spans="1:25" x14ac:dyDescent="0.25">
      <c r="A18" s="399">
        <v>11</v>
      </c>
      <c r="B18" s="399"/>
      <c r="C18" s="400"/>
      <c r="D18" s="400"/>
      <c r="E18" s="316"/>
      <c r="F18" s="316"/>
      <c r="G18" s="316"/>
      <c r="H18" s="316"/>
      <c r="I18" s="342"/>
      <c r="J18" s="463"/>
      <c r="K18" s="343"/>
      <c r="L18" s="343"/>
      <c r="M18" s="464"/>
      <c r="N18" s="464"/>
      <c r="O18" s="464"/>
      <c r="P18" s="464"/>
      <c r="Q18" s="464"/>
      <c r="R18" s="465"/>
      <c r="S18" s="465"/>
      <c r="T18" s="465"/>
      <c r="U18" s="465"/>
      <c r="V18" s="464"/>
      <c r="W18" s="342"/>
      <c r="X18" s="406">
        <v>11</v>
      </c>
    </row>
    <row r="19" spans="1:25" x14ac:dyDescent="0.25">
      <c r="A19" s="414"/>
      <c r="B19" s="405"/>
      <c r="C19" s="405"/>
      <c r="D19" s="405"/>
      <c r="I19" s="414"/>
      <c r="K19" s="405"/>
      <c r="L19" s="405"/>
      <c r="M19" s="414"/>
      <c r="N19" s="414"/>
      <c r="O19" s="414"/>
      <c r="P19" s="414"/>
      <c r="Q19" s="414"/>
      <c r="R19" s="405"/>
      <c r="S19" s="405"/>
      <c r="T19" s="405"/>
      <c r="U19" s="405"/>
      <c r="V19" s="405"/>
      <c r="W19" s="414"/>
      <c r="X19" s="345"/>
    </row>
    <row r="21" spans="1:25" x14ac:dyDescent="0.25">
      <c r="A21" s="298" t="s">
        <v>241</v>
      </c>
      <c r="D21" s="466" t="s">
        <v>374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</row>
    <row r="22" spans="1:25" x14ac:dyDescent="0.25"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</row>
    <row r="24" spans="1:25" x14ac:dyDescent="0.25">
      <c r="Y24" s="299"/>
    </row>
    <row r="28" spans="1:25" x14ac:dyDescent="0.25">
      <c r="Y28" s="299"/>
    </row>
    <row r="29" spans="1:25" x14ac:dyDescent="0.25">
      <c r="Y29" s="299"/>
    </row>
  </sheetData>
  <mergeCells count="10">
    <mergeCell ref="G11:I11"/>
    <mergeCell ref="G16:I16"/>
    <mergeCell ref="D21:X21"/>
    <mergeCell ref="D22:X22"/>
    <mergeCell ref="C4:O4"/>
    <mergeCell ref="V4:X4"/>
    <mergeCell ref="C7:D7"/>
    <mergeCell ref="E7:I7"/>
    <mergeCell ref="L7:P7"/>
    <mergeCell ref="R7:V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EFF0-226B-4098-A6F2-5A28EF24383C}">
  <dimension ref="A1:T68"/>
  <sheetViews>
    <sheetView workbookViewId="0">
      <selection sqref="A1:XFD1048576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48.5703125" style="2" customWidth="1"/>
    <col min="6" max="6" width="4.855468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2.7109375" style="4" customWidth="1"/>
    <col min="17" max="17" width="2.7109375" style="2" customWidth="1"/>
    <col min="18" max="18" width="1.42578125" style="2" customWidth="1"/>
    <col min="19" max="16384" width="10.28515625" style="2"/>
  </cols>
  <sheetData>
    <row r="1" spans="1:17" x14ac:dyDescent="0.25">
      <c r="A1" s="1" t="s">
        <v>67</v>
      </c>
    </row>
    <row r="2" spans="1:17" x14ac:dyDescent="0.25">
      <c r="A2" s="5"/>
    </row>
    <row r="3" spans="1:17" ht="15" customHeight="1" x14ac:dyDescent="0.25"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6" t="s">
        <v>2</v>
      </c>
      <c r="M3" s="6"/>
      <c r="N3" s="7">
        <v>15</v>
      </c>
      <c r="O3" s="7"/>
      <c r="P3" s="9"/>
      <c r="Q3" s="6"/>
    </row>
    <row r="4" spans="1:17" ht="5.0999999999999996" customHeight="1" thickBot="1" x14ac:dyDescent="0.3"/>
    <row r="5" spans="1:17" s="10" customFormat="1" ht="15" customHeight="1" thickTop="1" x14ac:dyDescent="0.25">
      <c r="B5" s="11"/>
      <c r="C5" s="12" t="s">
        <v>3</v>
      </c>
      <c r="D5" s="13"/>
      <c r="E5" s="14" t="s">
        <v>4</v>
      </c>
      <c r="F5" s="15" t="s">
        <v>5</v>
      </c>
      <c r="G5" s="13" t="s">
        <v>6</v>
      </c>
      <c r="H5" s="13"/>
      <c r="I5" s="13"/>
      <c r="J5" s="13"/>
      <c r="K5" s="16"/>
      <c r="L5" s="12" t="s">
        <v>7</v>
      </c>
      <c r="M5" s="13"/>
      <c r="N5" s="13"/>
      <c r="O5" s="13"/>
      <c r="P5" s="16"/>
      <c r="Q5" s="17"/>
    </row>
    <row r="6" spans="1:17" s="10" customFormat="1" ht="15" customHeight="1" x14ac:dyDescent="0.25">
      <c r="B6" s="18"/>
      <c r="C6" s="19"/>
      <c r="D6" s="20"/>
      <c r="E6" s="21"/>
      <c r="F6" s="22"/>
      <c r="G6" s="20"/>
      <c r="H6" s="20"/>
      <c r="I6" s="20"/>
      <c r="J6" s="20"/>
      <c r="K6" s="23"/>
      <c r="L6" s="24"/>
      <c r="M6" s="25"/>
      <c r="N6" s="25"/>
      <c r="O6" s="25"/>
      <c r="P6" s="26"/>
      <c r="Q6" s="27"/>
    </row>
    <row r="7" spans="1:17" ht="15" customHeight="1" x14ac:dyDescent="0.25">
      <c r="B7" s="28">
        <v>1</v>
      </c>
      <c r="C7" s="29" t="s">
        <v>8</v>
      </c>
      <c r="D7" s="30"/>
      <c r="E7" s="31"/>
      <c r="F7" s="32"/>
      <c r="G7" s="33"/>
      <c r="H7" s="34"/>
      <c r="I7" s="35"/>
      <c r="J7" s="35"/>
      <c r="K7" s="36"/>
      <c r="L7" s="37"/>
      <c r="M7" s="34"/>
      <c r="N7" s="35"/>
      <c r="O7" s="35"/>
      <c r="P7" s="36"/>
      <c r="Q7" s="38">
        <v>1</v>
      </c>
    </row>
    <row r="8" spans="1:17" ht="15" customHeight="1" x14ac:dyDescent="0.25">
      <c r="B8" s="28">
        <v>2</v>
      </c>
      <c r="C8" s="29" t="s">
        <v>68</v>
      </c>
      <c r="D8" s="39">
        <v>1</v>
      </c>
      <c r="E8" s="31" t="s">
        <v>69</v>
      </c>
      <c r="F8" s="43">
        <v>121</v>
      </c>
      <c r="G8" s="33">
        <v>7</v>
      </c>
      <c r="H8" s="34">
        <v>2</v>
      </c>
      <c r="I8" s="35">
        <v>0</v>
      </c>
      <c r="J8" s="35">
        <v>0</v>
      </c>
      <c r="K8" s="36" t="s">
        <v>12</v>
      </c>
      <c r="L8" s="37"/>
      <c r="M8" s="34"/>
      <c r="N8" s="35"/>
      <c r="O8" s="35"/>
      <c r="P8" s="36"/>
      <c r="Q8" s="38">
        <v>2</v>
      </c>
    </row>
    <row r="9" spans="1:17" ht="15" customHeight="1" x14ac:dyDescent="0.25">
      <c r="B9" s="28">
        <v>3</v>
      </c>
      <c r="C9" s="41"/>
      <c r="D9" s="42"/>
      <c r="E9" s="62" t="s">
        <v>70</v>
      </c>
      <c r="F9" s="43">
        <v>401</v>
      </c>
      <c r="G9" s="44"/>
      <c r="H9" s="34"/>
      <c r="I9" s="45"/>
      <c r="J9" s="45"/>
      <c r="K9" s="46"/>
      <c r="L9" s="37">
        <v>7</v>
      </c>
      <c r="M9" s="34">
        <v>2</v>
      </c>
      <c r="N9" s="35">
        <v>0</v>
      </c>
      <c r="O9" s="35">
        <v>0</v>
      </c>
      <c r="P9" s="36" t="s">
        <v>12</v>
      </c>
      <c r="Q9" s="38">
        <v>3</v>
      </c>
    </row>
    <row r="10" spans="1:17" ht="15" customHeight="1" x14ac:dyDescent="0.25">
      <c r="B10" s="28">
        <v>4</v>
      </c>
      <c r="C10" s="47"/>
      <c r="D10" s="30"/>
      <c r="E10" s="63" t="s">
        <v>71</v>
      </c>
      <c r="F10" s="43"/>
      <c r="G10" s="44"/>
      <c r="H10" s="34"/>
      <c r="I10" s="35"/>
      <c r="J10" s="35"/>
      <c r="K10" s="36"/>
      <c r="L10" s="44"/>
      <c r="M10" s="48"/>
      <c r="N10" s="45"/>
      <c r="O10" s="45"/>
      <c r="P10" s="46"/>
      <c r="Q10" s="38">
        <v>4</v>
      </c>
    </row>
    <row r="11" spans="1:17" ht="15" customHeight="1" x14ac:dyDescent="0.25">
      <c r="B11" s="28">
        <v>5</v>
      </c>
      <c r="C11" s="47"/>
      <c r="D11" s="30"/>
      <c r="E11" s="63" t="s">
        <v>72</v>
      </c>
      <c r="F11" s="43"/>
      <c r="G11" s="44"/>
      <c r="H11" s="34"/>
      <c r="I11" s="35"/>
      <c r="J11" s="35"/>
      <c r="K11" s="36"/>
      <c r="L11" s="37"/>
      <c r="M11" s="34"/>
      <c r="N11" s="35"/>
      <c r="O11" s="35"/>
      <c r="P11" s="36"/>
      <c r="Q11" s="38">
        <v>5</v>
      </c>
    </row>
    <row r="12" spans="1:17" ht="15" customHeight="1" x14ac:dyDescent="0.25">
      <c r="B12" s="28">
        <v>6</v>
      </c>
      <c r="C12" s="47"/>
      <c r="D12" s="30"/>
      <c r="E12" s="31"/>
      <c r="F12" s="43"/>
      <c r="G12" s="44"/>
      <c r="H12" s="34"/>
      <c r="I12" s="35"/>
      <c r="J12" s="35"/>
      <c r="K12" s="36"/>
      <c r="L12" s="37"/>
      <c r="M12" s="34"/>
      <c r="N12" s="35"/>
      <c r="O12" s="35"/>
      <c r="P12" s="36"/>
      <c r="Q12" s="38">
        <v>6</v>
      </c>
    </row>
    <row r="13" spans="1:17" ht="15" customHeight="1" x14ac:dyDescent="0.25">
      <c r="B13" s="28">
        <v>7</v>
      </c>
      <c r="C13" s="47"/>
      <c r="D13" s="30">
        <v>15</v>
      </c>
      <c r="E13" s="31" t="s">
        <v>73</v>
      </c>
      <c r="F13" s="43">
        <v>101</v>
      </c>
      <c r="G13" s="44">
        <v>11</v>
      </c>
      <c r="H13" s="34">
        <v>0</v>
      </c>
      <c r="I13" s="35">
        <v>1</v>
      </c>
      <c r="J13" s="35">
        <v>6</v>
      </c>
      <c r="K13" s="36" t="s">
        <v>12</v>
      </c>
      <c r="L13" s="37"/>
      <c r="M13" s="34"/>
      <c r="N13" s="35"/>
      <c r="O13" s="35"/>
      <c r="P13" s="36"/>
      <c r="Q13" s="38">
        <v>7</v>
      </c>
    </row>
    <row r="14" spans="1:17" ht="15" customHeight="1" x14ac:dyDescent="0.25">
      <c r="B14" s="28">
        <v>8</v>
      </c>
      <c r="C14" s="47"/>
      <c r="D14" s="30"/>
      <c r="E14" s="62" t="s">
        <v>46</v>
      </c>
      <c r="F14" s="43">
        <v>401</v>
      </c>
      <c r="G14" s="44"/>
      <c r="H14" s="34"/>
      <c r="I14" s="35"/>
      <c r="J14" s="35"/>
      <c r="K14" s="36"/>
      <c r="L14" s="37">
        <v>10</v>
      </c>
      <c r="M14" s="34">
        <v>2</v>
      </c>
      <c r="N14" s="35">
        <v>0</v>
      </c>
      <c r="O14" s="35">
        <v>0</v>
      </c>
      <c r="P14" s="36" t="s">
        <v>12</v>
      </c>
      <c r="Q14" s="38">
        <v>8</v>
      </c>
    </row>
    <row r="15" spans="1:17" ht="15" customHeight="1" x14ac:dyDescent="0.25">
      <c r="B15" s="28">
        <v>9</v>
      </c>
      <c r="C15" s="47"/>
      <c r="D15" s="30"/>
      <c r="E15" s="62" t="s">
        <v>74</v>
      </c>
      <c r="F15" s="43">
        <v>222</v>
      </c>
      <c r="G15" s="44"/>
      <c r="H15" s="34"/>
      <c r="I15" s="45"/>
      <c r="J15" s="45"/>
      <c r="K15" s="46"/>
      <c r="L15" s="37"/>
      <c r="M15" s="34">
        <v>8</v>
      </c>
      <c r="N15" s="35">
        <v>1</v>
      </c>
      <c r="O15" s="35">
        <v>6</v>
      </c>
      <c r="P15" s="36" t="s">
        <v>12</v>
      </c>
      <c r="Q15" s="38">
        <v>9</v>
      </c>
    </row>
    <row r="16" spans="1:17" ht="15" customHeight="1" x14ac:dyDescent="0.25">
      <c r="B16" s="28">
        <v>10</v>
      </c>
      <c r="C16" s="47"/>
      <c r="D16" s="30"/>
      <c r="E16" s="63" t="s">
        <v>75</v>
      </c>
      <c r="F16" s="43"/>
      <c r="G16" s="44"/>
      <c r="H16" s="34"/>
      <c r="I16" s="35"/>
      <c r="J16" s="35"/>
      <c r="K16" s="36"/>
      <c r="L16" s="37"/>
      <c r="M16" s="34"/>
      <c r="N16" s="35"/>
      <c r="O16" s="35"/>
      <c r="P16" s="36"/>
      <c r="Q16" s="38">
        <v>10</v>
      </c>
    </row>
    <row r="17" spans="2:20" ht="15" customHeight="1" x14ac:dyDescent="0.25">
      <c r="B17" s="28">
        <v>11</v>
      </c>
      <c r="C17" s="47"/>
      <c r="D17" s="49"/>
      <c r="E17" s="31"/>
      <c r="F17" s="43"/>
      <c r="G17" s="44"/>
      <c r="H17" s="34"/>
      <c r="I17" s="35"/>
      <c r="J17" s="35"/>
      <c r="K17" s="36"/>
      <c r="L17" s="50"/>
      <c r="M17" s="48"/>
      <c r="N17" s="45"/>
      <c r="O17" s="45"/>
      <c r="P17" s="46"/>
      <c r="Q17" s="38">
        <v>11</v>
      </c>
    </row>
    <row r="18" spans="2:20" ht="15" customHeight="1" x14ac:dyDescent="0.25">
      <c r="B18" s="28">
        <v>12</v>
      </c>
      <c r="C18" s="47"/>
      <c r="D18" s="30">
        <v>15</v>
      </c>
      <c r="E18" s="31" t="s">
        <v>76</v>
      </c>
      <c r="F18" s="43">
        <v>521</v>
      </c>
      <c r="G18" s="44"/>
      <c r="H18" s="34">
        <v>4</v>
      </c>
      <c r="I18" s="45">
        <v>6</v>
      </c>
      <c r="J18" s="45">
        <v>0</v>
      </c>
      <c r="K18" s="46" t="s">
        <v>77</v>
      </c>
      <c r="L18" s="37"/>
      <c r="M18" s="34"/>
      <c r="N18" s="35"/>
      <c r="O18" s="35"/>
      <c r="P18" s="36"/>
      <c r="Q18" s="38">
        <v>12</v>
      </c>
    </row>
    <row r="19" spans="2:20" ht="15" customHeight="1" x14ac:dyDescent="0.25">
      <c r="B19" s="28">
        <v>13</v>
      </c>
      <c r="C19" s="47"/>
      <c r="D19" s="30"/>
      <c r="E19" s="31" t="s">
        <v>78</v>
      </c>
      <c r="F19" s="43">
        <v>101</v>
      </c>
      <c r="G19" s="44">
        <v>14</v>
      </c>
      <c r="H19" s="34">
        <v>8</v>
      </c>
      <c r="I19" s="35">
        <v>7</v>
      </c>
      <c r="J19" s="35">
        <v>5</v>
      </c>
      <c r="K19" s="36" t="s">
        <v>79</v>
      </c>
      <c r="L19" s="44"/>
      <c r="M19" s="34"/>
      <c r="N19" s="35"/>
      <c r="O19" s="35"/>
      <c r="P19" s="36"/>
      <c r="Q19" s="38">
        <v>13</v>
      </c>
    </row>
    <row r="20" spans="2:20" ht="15" customHeight="1" x14ac:dyDescent="0.25">
      <c r="B20" s="28">
        <v>14</v>
      </c>
      <c r="C20" s="47"/>
      <c r="D20" s="2"/>
      <c r="E20" s="62" t="s">
        <v>46</v>
      </c>
      <c r="F20" s="43">
        <v>401</v>
      </c>
      <c r="G20" s="44"/>
      <c r="H20" s="34"/>
      <c r="I20" s="35"/>
      <c r="J20" s="35"/>
      <c r="K20" s="36"/>
      <c r="L20" s="37">
        <v>14</v>
      </c>
      <c r="M20" s="48">
        <v>2</v>
      </c>
      <c r="N20" s="45">
        <v>0</v>
      </c>
      <c r="O20" s="45">
        <v>0</v>
      </c>
      <c r="P20" s="46" t="s">
        <v>12</v>
      </c>
      <c r="Q20" s="38">
        <v>14</v>
      </c>
    </row>
    <row r="21" spans="2:20" ht="15" customHeight="1" x14ac:dyDescent="0.25">
      <c r="B21" s="28">
        <v>15</v>
      </c>
      <c r="C21" s="47"/>
      <c r="D21" s="30"/>
      <c r="E21" s="62" t="s">
        <v>80</v>
      </c>
      <c r="F21" s="43">
        <v>222</v>
      </c>
      <c r="G21" s="44"/>
      <c r="H21" s="34"/>
      <c r="I21" s="35"/>
      <c r="J21" s="35"/>
      <c r="K21" s="36"/>
      <c r="L21" s="37">
        <v>1</v>
      </c>
      <c r="M21" s="34">
        <v>1</v>
      </c>
      <c r="N21" s="35">
        <v>3</v>
      </c>
      <c r="O21" s="35">
        <v>6</v>
      </c>
      <c r="P21" s="36" t="s">
        <v>12</v>
      </c>
      <c r="Q21" s="38">
        <v>15</v>
      </c>
    </row>
    <row r="22" spans="2:20" ht="15" customHeight="1" x14ac:dyDescent="0.25">
      <c r="B22" s="28">
        <v>16</v>
      </c>
      <c r="C22" s="47"/>
      <c r="D22" s="39"/>
      <c r="E22" s="63" t="s">
        <v>81</v>
      </c>
      <c r="F22" s="43"/>
      <c r="G22" s="44"/>
      <c r="H22" s="34"/>
      <c r="I22" s="35"/>
      <c r="J22" s="35"/>
      <c r="K22" s="36"/>
      <c r="L22" s="33"/>
      <c r="M22" s="34"/>
      <c r="N22" s="35"/>
      <c r="O22" s="35"/>
      <c r="P22" s="36"/>
      <c r="Q22" s="38">
        <v>16</v>
      </c>
    </row>
    <row r="23" spans="2:20" ht="15" customHeight="1" x14ac:dyDescent="0.25">
      <c r="B23" s="28">
        <v>17</v>
      </c>
      <c r="C23" s="47"/>
      <c r="D23" s="30"/>
      <c r="E23" s="31"/>
      <c r="F23" s="43"/>
      <c r="G23" s="44"/>
      <c r="H23" s="34"/>
      <c r="I23" s="45"/>
      <c r="J23" s="45"/>
      <c r="K23" s="46"/>
      <c r="L23" s="33"/>
      <c r="M23" s="34"/>
      <c r="N23" s="35"/>
      <c r="O23" s="35"/>
      <c r="P23" s="36"/>
      <c r="Q23" s="38">
        <v>17</v>
      </c>
    </row>
    <row r="24" spans="2:20" ht="15" customHeight="1" x14ac:dyDescent="0.25">
      <c r="B24" s="28">
        <v>18</v>
      </c>
      <c r="C24" s="47"/>
      <c r="D24" s="2">
        <v>16</v>
      </c>
      <c r="E24" s="31" t="s">
        <v>17</v>
      </c>
      <c r="F24" s="43">
        <v>101</v>
      </c>
      <c r="G24" s="44">
        <v>7</v>
      </c>
      <c r="H24" s="34">
        <v>2</v>
      </c>
      <c r="I24" s="45">
        <v>0</v>
      </c>
      <c r="J24" s="45">
        <v>0</v>
      </c>
      <c r="K24" s="46" t="s">
        <v>12</v>
      </c>
      <c r="L24" s="44"/>
      <c r="M24" s="34"/>
      <c r="N24" s="35"/>
      <c r="O24" s="35"/>
      <c r="P24" s="36"/>
      <c r="Q24" s="38">
        <v>18</v>
      </c>
      <c r="T24" s="51"/>
    </row>
    <row r="25" spans="2:20" ht="15" customHeight="1" x14ac:dyDescent="0.25">
      <c r="B25" s="28">
        <v>19</v>
      </c>
      <c r="C25" s="47"/>
      <c r="D25" s="30"/>
      <c r="E25" s="62" t="s">
        <v>69</v>
      </c>
      <c r="F25" s="43">
        <v>121</v>
      </c>
      <c r="G25" s="44"/>
      <c r="H25" s="34"/>
      <c r="I25" s="45"/>
      <c r="J25" s="45"/>
      <c r="K25" s="46"/>
      <c r="L25" s="37">
        <v>7</v>
      </c>
      <c r="M25" s="34">
        <v>2</v>
      </c>
      <c r="N25" s="35">
        <v>0</v>
      </c>
      <c r="O25" s="35">
        <v>0</v>
      </c>
      <c r="P25" s="36" t="s">
        <v>12</v>
      </c>
      <c r="Q25" s="38">
        <v>19</v>
      </c>
    </row>
    <row r="26" spans="2:20" ht="15" customHeight="1" x14ac:dyDescent="0.25">
      <c r="B26" s="28">
        <v>20</v>
      </c>
      <c r="C26" s="47"/>
      <c r="D26" s="30"/>
      <c r="E26" s="63" t="s">
        <v>82</v>
      </c>
      <c r="F26" s="43"/>
      <c r="G26" s="44"/>
      <c r="H26" s="34"/>
      <c r="I26" s="35"/>
      <c r="J26" s="35"/>
      <c r="K26" s="36"/>
      <c r="L26" s="37"/>
      <c r="M26" s="34"/>
      <c r="N26" s="35"/>
      <c r="O26" s="35"/>
      <c r="P26" s="36"/>
      <c r="Q26" s="38">
        <v>20</v>
      </c>
    </row>
    <row r="27" spans="2:20" ht="15" customHeight="1" x14ac:dyDescent="0.25">
      <c r="B27" s="28">
        <v>21</v>
      </c>
      <c r="C27" s="47"/>
      <c r="D27" s="30"/>
      <c r="E27" s="31"/>
      <c r="F27" s="43"/>
      <c r="G27" s="44"/>
      <c r="H27" s="34"/>
      <c r="I27" s="35"/>
      <c r="J27" s="35"/>
      <c r="K27" s="36"/>
      <c r="L27" s="37"/>
      <c r="M27" s="34"/>
      <c r="N27" s="35"/>
      <c r="O27" s="35"/>
      <c r="P27" s="36"/>
      <c r="Q27" s="38">
        <v>21</v>
      </c>
    </row>
    <row r="28" spans="2:20" ht="15" customHeight="1" x14ac:dyDescent="0.25">
      <c r="B28" s="28">
        <v>22</v>
      </c>
      <c r="C28" s="47"/>
      <c r="D28" s="2">
        <v>16</v>
      </c>
      <c r="E28" s="31" t="s">
        <v>83</v>
      </c>
      <c r="F28" s="43">
        <v>121</v>
      </c>
      <c r="G28" s="44">
        <v>9</v>
      </c>
      <c r="H28" s="34">
        <v>7</v>
      </c>
      <c r="I28" s="45">
        <v>2</v>
      </c>
      <c r="J28" s="45">
        <v>0</v>
      </c>
      <c r="K28" s="46" t="s">
        <v>12</v>
      </c>
      <c r="L28" s="37"/>
      <c r="M28" s="34"/>
      <c r="N28" s="35"/>
      <c r="O28" s="35"/>
      <c r="P28" s="36"/>
      <c r="Q28" s="38">
        <v>22</v>
      </c>
      <c r="T28" s="51"/>
    </row>
    <row r="29" spans="2:20" ht="15" customHeight="1" x14ac:dyDescent="0.25">
      <c r="B29" s="28">
        <v>23</v>
      </c>
      <c r="C29" s="47"/>
      <c r="D29" s="30"/>
      <c r="E29" s="62" t="s">
        <v>46</v>
      </c>
      <c r="F29" s="43">
        <v>401</v>
      </c>
      <c r="G29" s="44"/>
      <c r="H29" s="34"/>
      <c r="I29" s="35"/>
      <c r="J29" s="35"/>
      <c r="K29" s="36"/>
      <c r="L29" s="44">
        <v>9</v>
      </c>
      <c r="M29" s="48">
        <v>0</v>
      </c>
      <c r="N29" s="45">
        <v>0</v>
      </c>
      <c r="O29" s="45">
        <v>0</v>
      </c>
      <c r="P29" s="46" t="s">
        <v>12</v>
      </c>
      <c r="Q29" s="38">
        <v>23</v>
      </c>
    </row>
    <row r="30" spans="2:20" ht="15" customHeight="1" x14ac:dyDescent="0.25">
      <c r="B30" s="28">
        <v>24</v>
      </c>
      <c r="C30" s="47"/>
      <c r="D30" s="30"/>
      <c r="E30" s="62" t="s">
        <v>84</v>
      </c>
      <c r="F30" s="43">
        <v>222</v>
      </c>
      <c r="G30" s="44"/>
      <c r="H30" s="34"/>
      <c r="I30" s="35"/>
      <c r="J30" s="35"/>
      <c r="K30" s="36"/>
      <c r="L30" s="37"/>
      <c r="M30" s="34">
        <v>7</v>
      </c>
      <c r="N30" s="35">
        <v>2</v>
      </c>
      <c r="O30" s="35">
        <v>0</v>
      </c>
      <c r="P30" s="36" t="s">
        <v>12</v>
      </c>
      <c r="Q30" s="38">
        <v>24</v>
      </c>
    </row>
    <row r="31" spans="2:20" ht="15" customHeight="1" x14ac:dyDescent="0.25">
      <c r="B31" s="28">
        <v>25</v>
      </c>
      <c r="C31" s="47"/>
      <c r="D31" s="30"/>
      <c r="E31" s="64" t="s">
        <v>85</v>
      </c>
      <c r="F31" s="43"/>
      <c r="G31" s="44"/>
      <c r="H31" s="34"/>
      <c r="I31" s="45"/>
      <c r="J31" s="45"/>
      <c r="K31" s="46"/>
      <c r="L31" s="37"/>
      <c r="M31" s="34"/>
      <c r="N31" s="35"/>
      <c r="O31" s="35"/>
      <c r="P31" s="36"/>
      <c r="Q31" s="38">
        <v>25</v>
      </c>
    </row>
    <row r="32" spans="2:20" ht="15" customHeight="1" x14ac:dyDescent="0.25">
      <c r="B32" s="28">
        <v>26</v>
      </c>
      <c r="C32" s="47"/>
      <c r="D32" s="30"/>
      <c r="E32" s="63" t="s">
        <v>86</v>
      </c>
      <c r="F32" s="43"/>
      <c r="G32" s="44"/>
      <c r="H32" s="34"/>
      <c r="I32" s="45"/>
      <c r="J32" s="45"/>
      <c r="K32" s="46"/>
      <c r="L32" s="37"/>
      <c r="M32" s="34"/>
      <c r="N32" s="35"/>
      <c r="O32" s="35"/>
      <c r="P32" s="36"/>
      <c r="Q32" s="38">
        <v>26</v>
      </c>
    </row>
    <row r="33" spans="2:17" ht="15" customHeight="1" x14ac:dyDescent="0.25">
      <c r="B33" s="28">
        <v>27</v>
      </c>
      <c r="C33" s="47"/>
      <c r="D33" s="30"/>
      <c r="E33" s="31"/>
      <c r="F33" s="43"/>
      <c r="G33" s="44"/>
      <c r="H33" s="34"/>
      <c r="I33" s="45"/>
      <c r="J33" s="45"/>
      <c r="K33" s="46"/>
      <c r="L33" s="37"/>
      <c r="M33" s="34"/>
      <c r="N33" s="35"/>
      <c r="O33" s="35"/>
      <c r="P33" s="36"/>
      <c r="Q33" s="38">
        <v>27</v>
      </c>
    </row>
    <row r="34" spans="2:17" ht="15" customHeight="1" x14ac:dyDescent="0.25">
      <c r="B34" s="28">
        <v>28</v>
      </c>
      <c r="C34" s="47"/>
      <c r="D34" s="2">
        <v>17</v>
      </c>
      <c r="E34" s="31" t="s">
        <v>87</v>
      </c>
      <c r="F34" s="43">
        <v>121</v>
      </c>
      <c r="G34" s="44">
        <v>10</v>
      </c>
      <c r="H34" s="34">
        <v>8</v>
      </c>
      <c r="I34" s="45">
        <v>0</v>
      </c>
      <c r="J34" s="45">
        <v>0</v>
      </c>
      <c r="K34" s="46" t="s">
        <v>12</v>
      </c>
      <c r="L34" s="37"/>
      <c r="M34" s="34"/>
      <c r="N34" s="35"/>
      <c r="O34" s="35"/>
      <c r="P34" s="36"/>
      <c r="Q34" s="38">
        <v>28</v>
      </c>
    </row>
    <row r="35" spans="2:17" ht="15" customHeight="1" x14ac:dyDescent="0.25">
      <c r="B35" s="28">
        <v>29</v>
      </c>
      <c r="C35" s="47"/>
      <c r="D35" s="30"/>
      <c r="E35" s="62" t="s">
        <v>88</v>
      </c>
      <c r="F35" s="43">
        <v>401</v>
      </c>
      <c r="G35" s="44"/>
      <c r="H35" s="34"/>
      <c r="I35" s="45"/>
      <c r="J35" s="45"/>
      <c r="K35" s="46"/>
      <c r="L35" s="37">
        <v>10</v>
      </c>
      <c r="M35" s="34">
        <v>8</v>
      </c>
      <c r="N35" s="35">
        <v>0</v>
      </c>
      <c r="O35" s="35">
        <v>0</v>
      </c>
      <c r="P35" s="36" t="s">
        <v>12</v>
      </c>
      <c r="Q35" s="38">
        <v>29</v>
      </c>
    </row>
    <row r="36" spans="2:17" ht="15" customHeight="1" x14ac:dyDescent="0.25">
      <c r="B36" s="28">
        <v>30</v>
      </c>
      <c r="C36" s="47"/>
      <c r="D36" s="30"/>
      <c r="E36" s="63" t="s">
        <v>89</v>
      </c>
      <c r="F36" s="43"/>
      <c r="G36" s="44"/>
      <c r="H36" s="34"/>
      <c r="I36" s="45"/>
      <c r="J36" s="45"/>
      <c r="K36" s="46"/>
      <c r="L36" s="37"/>
      <c r="M36" s="34"/>
      <c r="N36" s="35"/>
      <c r="O36" s="35"/>
      <c r="P36" s="36"/>
      <c r="Q36" s="38">
        <v>30</v>
      </c>
    </row>
    <row r="37" spans="2:17" ht="15" customHeight="1" x14ac:dyDescent="0.25">
      <c r="B37" s="28">
        <v>31</v>
      </c>
      <c r="C37" s="47"/>
      <c r="D37" s="30"/>
      <c r="E37" s="63" t="s">
        <v>90</v>
      </c>
      <c r="F37" s="43"/>
      <c r="G37" s="44"/>
      <c r="H37" s="34"/>
      <c r="I37" s="45"/>
      <c r="J37" s="45"/>
      <c r="K37" s="46"/>
      <c r="L37" s="37"/>
      <c r="M37" s="34"/>
      <c r="N37" s="35"/>
      <c r="O37" s="35"/>
      <c r="P37" s="36"/>
      <c r="Q37" s="38">
        <v>31</v>
      </c>
    </row>
    <row r="38" spans="2:17" ht="15" customHeight="1" x14ac:dyDescent="0.25">
      <c r="B38" s="28">
        <v>32</v>
      </c>
      <c r="C38" s="47"/>
      <c r="D38" s="30"/>
      <c r="E38" s="63" t="s">
        <v>91</v>
      </c>
      <c r="F38" s="43"/>
      <c r="G38" s="44"/>
      <c r="H38" s="34"/>
      <c r="I38" s="45"/>
      <c r="J38" s="45"/>
      <c r="K38" s="46"/>
      <c r="L38" s="44"/>
      <c r="M38" s="34"/>
      <c r="N38" s="35"/>
      <c r="O38" s="35"/>
      <c r="P38" s="36"/>
      <c r="Q38" s="38">
        <v>32</v>
      </c>
    </row>
    <row r="39" spans="2:17" ht="15" customHeight="1" thickBot="1" x14ac:dyDescent="0.3">
      <c r="B39" s="52">
        <v>33</v>
      </c>
      <c r="C39" s="71"/>
      <c r="D39" s="35"/>
      <c r="E39" s="72"/>
      <c r="F39" s="73"/>
      <c r="G39" s="74"/>
      <c r="H39" s="75"/>
      <c r="I39" s="72"/>
      <c r="J39" s="72"/>
      <c r="K39" s="76"/>
      <c r="L39" s="77"/>
      <c r="M39" s="75"/>
      <c r="N39" s="72"/>
      <c r="O39" s="72"/>
      <c r="P39" s="76"/>
      <c r="Q39" s="38">
        <v>33</v>
      </c>
    </row>
    <row r="40" spans="2:17" ht="15" customHeight="1" thickTop="1" x14ac:dyDescent="0.25">
      <c r="B40" s="28">
        <f>B39+1</f>
        <v>34</v>
      </c>
      <c r="C40" s="78"/>
      <c r="D40" s="49"/>
      <c r="E40" s="79"/>
      <c r="F40" s="80"/>
      <c r="G40" s="81"/>
      <c r="H40" s="82"/>
      <c r="I40" s="83"/>
      <c r="J40" s="83"/>
      <c r="K40" s="84"/>
      <c r="L40" s="85"/>
      <c r="M40" s="82"/>
      <c r="N40" s="83"/>
      <c r="O40" s="83"/>
      <c r="P40" s="84"/>
      <c r="Q40" s="86">
        <f>B40</f>
        <v>34</v>
      </c>
    </row>
    <row r="41" spans="2:17" ht="15" customHeight="1" x14ac:dyDescent="0.25">
      <c r="B41" s="28">
        <f t="shared" ref="B41:B67" si="0">B40+1</f>
        <v>35</v>
      </c>
      <c r="C41" s="29"/>
      <c r="D41" s="39">
        <v>19</v>
      </c>
      <c r="E41" s="31" t="s">
        <v>92</v>
      </c>
      <c r="F41" s="43">
        <v>521</v>
      </c>
      <c r="G41" s="33"/>
      <c r="H41" s="34">
        <v>3</v>
      </c>
      <c r="I41" s="35">
        <v>8</v>
      </c>
      <c r="J41" s="35">
        <v>8</v>
      </c>
      <c r="K41" s="36" t="s">
        <v>93</v>
      </c>
      <c r="L41" s="37"/>
      <c r="M41" s="34"/>
      <c r="N41" s="35"/>
      <c r="O41" s="35"/>
      <c r="P41" s="36"/>
      <c r="Q41" s="38">
        <f t="shared" ref="Q41:Q67" si="1">B41</f>
        <v>35</v>
      </c>
    </row>
    <row r="42" spans="2:17" ht="15" customHeight="1" x14ac:dyDescent="0.25">
      <c r="B42" s="28">
        <f t="shared" si="0"/>
        <v>36</v>
      </c>
      <c r="C42" s="41"/>
      <c r="D42" s="42"/>
      <c r="E42" s="31" t="s">
        <v>94</v>
      </c>
      <c r="F42" s="43">
        <v>101</v>
      </c>
      <c r="G42" s="44">
        <v>9</v>
      </c>
      <c r="H42" s="34">
        <v>3</v>
      </c>
      <c r="I42" s="45">
        <v>3</v>
      </c>
      <c r="J42" s="45">
        <v>1</v>
      </c>
      <c r="K42" s="46" t="s">
        <v>95</v>
      </c>
      <c r="L42" s="37"/>
      <c r="M42" s="34"/>
      <c r="N42" s="35"/>
      <c r="O42" s="35"/>
      <c r="P42" s="36"/>
      <c r="Q42" s="38">
        <f t="shared" si="1"/>
        <v>36</v>
      </c>
    </row>
    <row r="43" spans="2:17" ht="15" customHeight="1" x14ac:dyDescent="0.25">
      <c r="B43" s="28">
        <f t="shared" si="0"/>
        <v>37</v>
      </c>
      <c r="C43" s="47"/>
      <c r="D43" s="30"/>
      <c r="E43" s="62" t="s">
        <v>83</v>
      </c>
      <c r="F43" s="43">
        <v>121</v>
      </c>
      <c r="G43" s="44"/>
      <c r="H43" s="34"/>
      <c r="I43" s="35"/>
      <c r="J43" s="35"/>
      <c r="K43" s="36"/>
      <c r="L43" s="44">
        <v>9</v>
      </c>
      <c r="M43" s="48">
        <v>7</v>
      </c>
      <c r="N43" s="45">
        <v>2</v>
      </c>
      <c r="O43" s="45">
        <v>0</v>
      </c>
      <c r="P43" s="46" t="s">
        <v>12</v>
      </c>
      <c r="Q43" s="38">
        <f t="shared" si="1"/>
        <v>37</v>
      </c>
    </row>
    <row r="44" spans="2:17" ht="15" customHeight="1" x14ac:dyDescent="0.25">
      <c r="B44" s="28">
        <f t="shared" si="0"/>
        <v>38</v>
      </c>
      <c r="C44" s="47"/>
      <c r="D44" s="30"/>
      <c r="E44" s="63" t="s">
        <v>96</v>
      </c>
      <c r="F44" s="43"/>
      <c r="G44" s="44"/>
      <c r="H44" s="34"/>
      <c r="I44" s="35"/>
      <c r="J44" s="35"/>
      <c r="K44" s="36"/>
      <c r="L44" s="37"/>
      <c r="M44" s="34"/>
      <c r="N44" s="35"/>
      <c r="O44" s="35"/>
      <c r="P44" s="36"/>
      <c r="Q44" s="38">
        <f t="shared" si="1"/>
        <v>38</v>
      </c>
    </row>
    <row r="45" spans="2:17" ht="15" customHeight="1" x14ac:dyDescent="0.25">
      <c r="B45" s="28">
        <f t="shared" si="0"/>
        <v>39</v>
      </c>
      <c r="C45" s="47"/>
      <c r="D45" s="30"/>
      <c r="E45" s="63" t="s">
        <v>97</v>
      </c>
      <c r="F45" s="43"/>
      <c r="G45" s="44"/>
      <c r="H45" s="34"/>
      <c r="I45" s="35"/>
      <c r="J45" s="35"/>
      <c r="K45" s="36"/>
      <c r="L45" s="37"/>
      <c r="M45" s="34"/>
      <c r="N45" s="35"/>
      <c r="O45" s="35"/>
      <c r="P45" s="36"/>
      <c r="Q45" s="38">
        <f t="shared" si="1"/>
        <v>39</v>
      </c>
    </row>
    <row r="46" spans="2:17" ht="15" customHeight="1" x14ac:dyDescent="0.25">
      <c r="B46" s="28">
        <f t="shared" si="0"/>
        <v>40</v>
      </c>
      <c r="C46" s="47"/>
      <c r="D46" s="30"/>
      <c r="E46" s="31"/>
      <c r="F46" s="43"/>
      <c r="G46" s="44"/>
      <c r="H46" s="34"/>
      <c r="I46" s="35"/>
      <c r="J46" s="35"/>
      <c r="K46" s="36"/>
      <c r="L46" s="37"/>
      <c r="M46" s="34"/>
      <c r="N46" s="35"/>
      <c r="O46" s="35"/>
      <c r="P46" s="36"/>
      <c r="Q46" s="38">
        <f t="shared" si="1"/>
        <v>40</v>
      </c>
    </row>
    <row r="47" spans="2:17" ht="15" customHeight="1" x14ac:dyDescent="0.25">
      <c r="B47" s="28">
        <f t="shared" si="0"/>
        <v>41</v>
      </c>
      <c r="C47" s="47"/>
      <c r="D47" s="30">
        <v>29</v>
      </c>
      <c r="E47" s="31" t="s">
        <v>17</v>
      </c>
      <c r="F47" s="43">
        <v>101</v>
      </c>
      <c r="G47" s="44">
        <v>10</v>
      </c>
      <c r="H47" s="34">
        <v>8</v>
      </c>
      <c r="I47" s="35">
        <v>0</v>
      </c>
      <c r="J47" s="35">
        <v>0</v>
      </c>
      <c r="K47" s="36" t="s">
        <v>12</v>
      </c>
      <c r="L47" s="37"/>
      <c r="M47" s="34"/>
      <c r="N47" s="35"/>
      <c r="O47" s="35"/>
      <c r="P47" s="36"/>
      <c r="Q47" s="38">
        <f t="shared" si="1"/>
        <v>41</v>
      </c>
    </row>
    <row r="48" spans="2:17" ht="15" customHeight="1" x14ac:dyDescent="0.25">
      <c r="B48" s="28">
        <f t="shared" si="0"/>
        <v>42</v>
      </c>
      <c r="C48" s="47"/>
      <c r="D48" s="30"/>
      <c r="E48" s="62" t="s">
        <v>87</v>
      </c>
      <c r="F48" s="43">
        <v>121</v>
      </c>
      <c r="G48" s="44"/>
      <c r="H48" s="34"/>
      <c r="I48" s="45"/>
      <c r="J48" s="45"/>
      <c r="K48" s="46"/>
      <c r="L48" s="37">
        <v>10</v>
      </c>
      <c r="M48" s="34">
        <v>8</v>
      </c>
      <c r="N48" s="35">
        <v>0</v>
      </c>
      <c r="O48" s="35">
        <v>0</v>
      </c>
      <c r="P48" s="36" t="s">
        <v>12</v>
      </c>
      <c r="Q48" s="38">
        <f t="shared" si="1"/>
        <v>42</v>
      </c>
    </row>
    <row r="49" spans="2:17" ht="15" customHeight="1" x14ac:dyDescent="0.25">
      <c r="B49" s="28">
        <f t="shared" si="0"/>
        <v>43</v>
      </c>
      <c r="C49" s="47"/>
      <c r="D49" s="30"/>
      <c r="E49" s="63" t="s">
        <v>98</v>
      </c>
      <c r="F49" s="43"/>
      <c r="G49" s="44"/>
      <c r="H49" s="34"/>
      <c r="I49" s="35"/>
      <c r="J49" s="35"/>
      <c r="K49" s="36"/>
      <c r="L49" s="37"/>
      <c r="M49" s="34"/>
      <c r="N49" s="35"/>
      <c r="O49" s="35"/>
      <c r="P49" s="36"/>
      <c r="Q49" s="38">
        <f t="shared" si="1"/>
        <v>43</v>
      </c>
    </row>
    <row r="50" spans="2:17" ht="15" customHeight="1" x14ac:dyDescent="0.25">
      <c r="B50" s="28">
        <f t="shared" si="0"/>
        <v>44</v>
      </c>
      <c r="C50" s="47"/>
      <c r="D50" s="49"/>
      <c r="E50" s="31"/>
      <c r="F50" s="43"/>
      <c r="G50" s="44"/>
      <c r="H50" s="34"/>
      <c r="I50" s="35"/>
      <c r="J50" s="35"/>
      <c r="K50" s="36"/>
      <c r="L50" s="50"/>
      <c r="M50" s="48"/>
      <c r="N50" s="45"/>
      <c r="O50" s="45"/>
      <c r="P50" s="46"/>
      <c r="Q50" s="38">
        <f t="shared" si="1"/>
        <v>44</v>
      </c>
    </row>
    <row r="51" spans="2:17" ht="15" customHeight="1" x14ac:dyDescent="0.25">
      <c r="B51" s="28">
        <f t="shared" si="0"/>
        <v>45</v>
      </c>
      <c r="C51" s="47"/>
      <c r="D51" s="30">
        <v>30</v>
      </c>
      <c r="E51" s="31" t="s">
        <v>99</v>
      </c>
      <c r="F51" s="43">
        <v>101</v>
      </c>
      <c r="G51" s="44">
        <v>10</v>
      </c>
      <c r="H51" s="34">
        <v>3</v>
      </c>
      <c r="I51" s="45">
        <v>1</v>
      </c>
      <c r="J51" s="45">
        <v>4</v>
      </c>
      <c r="K51" s="46" t="s">
        <v>12</v>
      </c>
      <c r="L51" s="37"/>
      <c r="M51" s="34"/>
      <c r="N51" s="35"/>
      <c r="O51" s="35"/>
      <c r="P51" s="36"/>
      <c r="Q51" s="38">
        <f t="shared" si="1"/>
        <v>45</v>
      </c>
    </row>
    <row r="52" spans="2:17" ht="15" customHeight="1" x14ac:dyDescent="0.25">
      <c r="B52" s="28">
        <f t="shared" si="0"/>
        <v>46</v>
      </c>
      <c r="C52" s="47"/>
      <c r="D52" s="30"/>
      <c r="E52" s="62" t="s">
        <v>46</v>
      </c>
      <c r="F52" s="43">
        <v>401</v>
      </c>
      <c r="G52" s="44"/>
      <c r="H52" s="34"/>
      <c r="I52" s="35"/>
      <c r="J52" s="35"/>
      <c r="K52" s="36"/>
      <c r="L52" s="44">
        <v>9</v>
      </c>
      <c r="M52" s="34">
        <v>5</v>
      </c>
      <c r="N52" s="35">
        <v>5</v>
      </c>
      <c r="O52" s="35">
        <v>0</v>
      </c>
      <c r="P52" s="36" t="s">
        <v>12</v>
      </c>
      <c r="Q52" s="38">
        <f t="shared" si="1"/>
        <v>46</v>
      </c>
    </row>
    <row r="53" spans="2:17" ht="15" customHeight="1" x14ac:dyDescent="0.25">
      <c r="B53" s="28">
        <f t="shared" si="0"/>
        <v>47</v>
      </c>
      <c r="C53" s="47"/>
      <c r="D53" s="2"/>
      <c r="E53" s="62" t="s">
        <v>100</v>
      </c>
      <c r="F53" s="43">
        <v>222</v>
      </c>
      <c r="G53" s="44"/>
      <c r="H53" s="34"/>
      <c r="I53" s="35"/>
      <c r="J53" s="35"/>
      <c r="K53" s="36"/>
      <c r="L53" s="37"/>
      <c r="M53" s="48">
        <v>7</v>
      </c>
      <c r="N53" s="45">
        <v>6</v>
      </c>
      <c r="O53" s="45">
        <v>4</v>
      </c>
      <c r="P53" s="46" t="s">
        <v>12</v>
      </c>
      <c r="Q53" s="38">
        <f t="shared" si="1"/>
        <v>47</v>
      </c>
    </row>
    <row r="54" spans="2:17" ht="15" customHeight="1" x14ac:dyDescent="0.25">
      <c r="B54" s="28">
        <f t="shared" si="0"/>
        <v>48</v>
      </c>
      <c r="C54" s="47"/>
      <c r="D54" s="30"/>
      <c r="E54" s="63" t="s">
        <v>101</v>
      </c>
      <c r="F54" s="43"/>
      <c r="G54" s="44"/>
      <c r="H54" s="34"/>
      <c r="I54" s="35"/>
      <c r="J54" s="35"/>
      <c r="K54" s="36"/>
      <c r="L54" s="37"/>
      <c r="M54" s="34"/>
      <c r="N54" s="35"/>
      <c r="O54" s="35"/>
      <c r="P54" s="36"/>
      <c r="Q54" s="38">
        <f t="shared" si="1"/>
        <v>48</v>
      </c>
    </row>
    <row r="55" spans="2:17" ht="15" customHeight="1" x14ac:dyDescent="0.25">
      <c r="B55" s="28">
        <f t="shared" si="0"/>
        <v>49</v>
      </c>
      <c r="C55" s="47"/>
      <c r="D55" s="39"/>
      <c r="E55" s="31"/>
      <c r="F55" s="43"/>
      <c r="G55" s="44"/>
      <c r="H55" s="34"/>
      <c r="I55" s="35"/>
      <c r="J55" s="35"/>
      <c r="K55" s="36"/>
      <c r="L55" s="33"/>
      <c r="M55" s="34"/>
      <c r="N55" s="35"/>
      <c r="O55" s="35"/>
      <c r="P55" s="36"/>
      <c r="Q55" s="38">
        <f t="shared" si="1"/>
        <v>49</v>
      </c>
    </row>
    <row r="56" spans="2:17" ht="15" customHeight="1" x14ac:dyDescent="0.25">
      <c r="B56" s="28">
        <f t="shared" si="0"/>
        <v>50</v>
      </c>
      <c r="C56" s="47"/>
      <c r="D56" s="30">
        <v>30</v>
      </c>
      <c r="E56" s="31" t="s">
        <v>102</v>
      </c>
      <c r="F56" s="43">
        <v>521</v>
      </c>
      <c r="G56" s="44"/>
      <c r="H56" s="34">
        <v>3</v>
      </c>
      <c r="I56" s="45">
        <v>7</v>
      </c>
      <c r="J56" s="45">
        <v>9</v>
      </c>
      <c r="K56" s="46" t="s">
        <v>77</v>
      </c>
      <c r="L56" s="33"/>
      <c r="M56" s="34"/>
      <c r="N56" s="35"/>
      <c r="O56" s="35"/>
      <c r="P56" s="36"/>
      <c r="Q56" s="38">
        <f t="shared" si="1"/>
        <v>50</v>
      </c>
    </row>
    <row r="57" spans="2:17" ht="15" customHeight="1" x14ac:dyDescent="0.25">
      <c r="B57" s="28">
        <f t="shared" si="0"/>
        <v>51</v>
      </c>
      <c r="C57" s="47"/>
      <c r="D57" s="2"/>
      <c r="E57" s="31" t="s">
        <v>103</v>
      </c>
      <c r="F57" s="43">
        <v>101</v>
      </c>
      <c r="G57" s="44">
        <v>12</v>
      </c>
      <c r="H57" s="34">
        <v>2</v>
      </c>
      <c r="I57" s="45">
        <v>5</v>
      </c>
      <c r="J57" s="45">
        <v>6</v>
      </c>
      <c r="K57" s="46" t="s">
        <v>79</v>
      </c>
      <c r="L57" s="44"/>
      <c r="M57" s="34"/>
      <c r="N57" s="35"/>
      <c r="O57" s="35"/>
      <c r="P57" s="36"/>
      <c r="Q57" s="38">
        <f t="shared" si="1"/>
        <v>51</v>
      </c>
    </row>
    <row r="58" spans="2:17" ht="15" customHeight="1" x14ac:dyDescent="0.25">
      <c r="B58" s="28">
        <f t="shared" si="0"/>
        <v>52</v>
      </c>
      <c r="C58" s="47"/>
      <c r="D58" s="30"/>
      <c r="E58" s="62" t="s">
        <v>46</v>
      </c>
      <c r="F58" s="43">
        <v>401</v>
      </c>
      <c r="G58" s="44"/>
      <c r="H58" s="34"/>
      <c r="I58" s="45"/>
      <c r="J58" s="45"/>
      <c r="K58" s="46"/>
      <c r="L58" s="37">
        <v>11</v>
      </c>
      <c r="M58" s="34">
        <v>7</v>
      </c>
      <c r="N58" s="35">
        <v>0</v>
      </c>
      <c r="O58" s="35">
        <v>0</v>
      </c>
      <c r="P58" s="36" t="s">
        <v>12</v>
      </c>
      <c r="Q58" s="38">
        <f t="shared" si="1"/>
        <v>52</v>
      </c>
    </row>
    <row r="59" spans="2:17" ht="15" customHeight="1" x14ac:dyDescent="0.25">
      <c r="B59" s="28">
        <f t="shared" si="0"/>
        <v>53</v>
      </c>
      <c r="C59" s="47"/>
      <c r="D59" s="30"/>
      <c r="E59" s="62" t="s">
        <v>104</v>
      </c>
      <c r="F59" s="43">
        <v>222</v>
      </c>
      <c r="G59" s="44"/>
      <c r="H59" s="34"/>
      <c r="I59" s="35"/>
      <c r="J59" s="35"/>
      <c r="K59" s="36"/>
      <c r="L59" s="37"/>
      <c r="M59" s="34">
        <v>9</v>
      </c>
      <c r="N59" s="35">
        <v>3</v>
      </c>
      <c r="O59" s="35">
        <v>6</v>
      </c>
      <c r="P59" s="36" t="s">
        <v>12</v>
      </c>
      <c r="Q59" s="38">
        <f t="shared" si="1"/>
        <v>53</v>
      </c>
    </row>
    <row r="60" spans="2:17" ht="15" customHeight="1" x14ac:dyDescent="0.25">
      <c r="B60" s="28">
        <f t="shared" si="0"/>
        <v>54</v>
      </c>
      <c r="C60" s="47"/>
      <c r="D60" s="30"/>
      <c r="E60" s="63" t="s">
        <v>105</v>
      </c>
      <c r="F60" s="43"/>
      <c r="G60" s="44"/>
      <c r="H60" s="34"/>
      <c r="I60" s="35"/>
      <c r="J60" s="35"/>
      <c r="K60" s="36"/>
      <c r="L60" s="37"/>
      <c r="M60" s="34"/>
      <c r="N60" s="35"/>
      <c r="O60" s="35"/>
      <c r="P60" s="36"/>
      <c r="Q60" s="38">
        <f t="shared" si="1"/>
        <v>54</v>
      </c>
    </row>
    <row r="61" spans="2:17" ht="15" customHeight="1" x14ac:dyDescent="0.25">
      <c r="B61" s="28">
        <f t="shared" si="0"/>
        <v>55</v>
      </c>
      <c r="C61" s="47"/>
      <c r="D61" s="2"/>
      <c r="E61" s="31"/>
      <c r="F61" s="43"/>
      <c r="G61" s="44"/>
      <c r="H61" s="34"/>
      <c r="I61" s="45"/>
      <c r="J61" s="45"/>
      <c r="K61" s="46"/>
      <c r="L61" s="37"/>
      <c r="M61" s="34"/>
      <c r="N61" s="35"/>
      <c r="O61" s="35"/>
      <c r="P61" s="36"/>
      <c r="Q61" s="38">
        <f t="shared" si="1"/>
        <v>55</v>
      </c>
    </row>
    <row r="62" spans="2:17" ht="15" customHeight="1" x14ac:dyDescent="0.25">
      <c r="B62" s="28">
        <f t="shared" si="0"/>
        <v>56</v>
      </c>
      <c r="C62" s="47"/>
      <c r="D62" s="30">
        <v>30</v>
      </c>
      <c r="E62" s="31" t="s">
        <v>83</v>
      </c>
      <c r="F62" s="43">
        <v>121</v>
      </c>
      <c r="G62" s="44">
        <v>19</v>
      </c>
      <c r="H62" s="34">
        <v>5</v>
      </c>
      <c r="I62" s="35">
        <v>4</v>
      </c>
      <c r="J62" s="35">
        <v>8</v>
      </c>
      <c r="K62" s="36" t="s">
        <v>12</v>
      </c>
      <c r="L62" s="44"/>
      <c r="M62" s="48"/>
      <c r="N62" s="45"/>
      <c r="O62" s="45"/>
      <c r="P62" s="46"/>
      <c r="Q62" s="38">
        <f t="shared" si="1"/>
        <v>56</v>
      </c>
    </row>
    <row r="63" spans="2:17" ht="15" customHeight="1" x14ac:dyDescent="0.25">
      <c r="B63" s="28">
        <f t="shared" si="0"/>
        <v>57</v>
      </c>
      <c r="C63" s="47"/>
      <c r="D63" s="30"/>
      <c r="E63" s="62" t="s">
        <v>46</v>
      </c>
      <c r="F63" s="43">
        <v>401</v>
      </c>
      <c r="G63" s="44"/>
      <c r="H63" s="34"/>
      <c r="I63" s="35"/>
      <c r="J63" s="35"/>
      <c r="K63" s="36"/>
      <c r="L63" s="37">
        <v>18</v>
      </c>
      <c r="M63" s="34">
        <v>1</v>
      </c>
      <c r="N63" s="35">
        <v>0</v>
      </c>
      <c r="O63" s="35">
        <v>0</v>
      </c>
      <c r="P63" s="36" t="s">
        <v>12</v>
      </c>
      <c r="Q63" s="38">
        <f t="shared" si="1"/>
        <v>57</v>
      </c>
    </row>
    <row r="64" spans="2:17" ht="15" customHeight="1" x14ac:dyDescent="0.25">
      <c r="B64" s="28">
        <f t="shared" si="0"/>
        <v>58</v>
      </c>
      <c r="C64" s="47"/>
      <c r="D64" s="30"/>
      <c r="E64" s="87" t="s">
        <v>106</v>
      </c>
      <c r="F64" s="43">
        <v>222</v>
      </c>
      <c r="G64" s="44"/>
      <c r="H64" s="34"/>
      <c r="I64" s="45"/>
      <c r="J64" s="45"/>
      <c r="K64" s="46"/>
      <c r="L64" s="37">
        <v>1</v>
      </c>
      <c r="M64" s="34">
        <v>4</v>
      </c>
      <c r="N64" s="35">
        <v>4</v>
      </c>
      <c r="O64" s="35">
        <v>8</v>
      </c>
      <c r="P64" s="36" t="s">
        <v>12</v>
      </c>
      <c r="Q64" s="38">
        <f t="shared" si="1"/>
        <v>58</v>
      </c>
    </row>
    <row r="65" spans="2:17" ht="15" customHeight="1" x14ac:dyDescent="0.25">
      <c r="B65" s="28">
        <f t="shared" si="0"/>
        <v>59</v>
      </c>
      <c r="C65" s="47"/>
      <c r="D65" s="30"/>
      <c r="E65" s="63" t="s">
        <v>85</v>
      </c>
      <c r="F65" s="43"/>
      <c r="G65" s="44"/>
      <c r="H65" s="34"/>
      <c r="I65" s="45"/>
      <c r="J65" s="45"/>
      <c r="K65" s="46"/>
      <c r="L65" s="37"/>
      <c r="M65" s="34"/>
      <c r="N65" s="35"/>
      <c r="O65" s="35"/>
      <c r="P65" s="36"/>
      <c r="Q65" s="38">
        <f t="shared" si="1"/>
        <v>59</v>
      </c>
    </row>
    <row r="66" spans="2:17" ht="15" customHeight="1" x14ac:dyDescent="0.25">
      <c r="B66" s="28">
        <f t="shared" si="0"/>
        <v>60</v>
      </c>
      <c r="C66" s="47"/>
      <c r="D66" s="30"/>
      <c r="E66" s="63" t="s">
        <v>86</v>
      </c>
      <c r="F66" s="43"/>
      <c r="G66" s="44"/>
      <c r="H66" s="34"/>
      <c r="I66" s="45"/>
      <c r="J66" s="45"/>
      <c r="K66" s="46"/>
      <c r="L66" s="37"/>
      <c r="M66" s="34"/>
      <c r="N66" s="35"/>
      <c r="O66" s="35"/>
      <c r="P66" s="36"/>
      <c r="Q66" s="38">
        <f t="shared" si="1"/>
        <v>60</v>
      </c>
    </row>
    <row r="67" spans="2:17" ht="15" customHeight="1" thickBot="1" x14ac:dyDescent="0.3">
      <c r="B67" s="28">
        <f t="shared" si="0"/>
        <v>61</v>
      </c>
      <c r="C67" s="53"/>
      <c r="D67" s="54"/>
      <c r="E67" s="55"/>
      <c r="F67" s="56"/>
      <c r="G67" s="57"/>
      <c r="H67" s="58"/>
      <c r="I67" s="55"/>
      <c r="J67" s="55"/>
      <c r="K67" s="59"/>
      <c r="L67" s="60"/>
      <c r="M67" s="58"/>
      <c r="N67" s="55"/>
      <c r="O67" s="55"/>
      <c r="P67" s="59"/>
      <c r="Q67" s="38">
        <f t="shared" si="1"/>
        <v>61</v>
      </c>
    </row>
    <row r="68" spans="2:17" ht="15" customHeight="1" thickTop="1" x14ac:dyDescent="0.25"/>
  </sheetData>
  <mergeCells count="7">
    <mergeCell ref="C3:K3"/>
    <mergeCell ref="N3:O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17B3-62EA-4625-92AF-E2465DF1EF8B}">
  <dimension ref="A1:V53"/>
  <sheetViews>
    <sheetView workbookViewId="0">
      <selection sqref="A1:XFD1048576"/>
    </sheetView>
  </sheetViews>
  <sheetFormatPr defaultColWidth="9.140625" defaultRowHeight="15" x14ac:dyDescent="0.25"/>
  <cols>
    <col min="1" max="1" width="3.85546875" style="2" customWidth="1"/>
    <col min="2" max="2" width="5" style="2" customWidth="1"/>
    <col min="3" max="3" width="2.85546875" style="2" customWidth="1"/>
    <col min="4" max="4" width="3.140625" style="2" customWidth="1"/>
    <col min="5" max="7" width="9.140625" style="2"/>
    <col min="8" max="8" width="11.5703125" style="2" customWidth="1"/>
    <col min="9" max="9" width="6.85546875" style="2" customWidth="1"/>
    <col min="10" max="10" width="0.42578125" style="2" customWidth="1"/>
    <col min="11" max="11" width="2.7109375" style="2" customWidth="1"/>
    <col min="12" max="14" width="1.7109375" style="2" customWidth="1"/>
    <col min="15" max="15" width="2.85546875" style="2" customWidth="1"/>
    <col min="16" max="16" width="0.42578125" style="2" customWidth="1"/>
    <col min="17" max="17" width="2.7109375" style="2" customWidth="1"/>
    <col min="18" max="20" width="1.7109375" style="2" customWidth="1"/>
    <col min="21" max="21" width="3.140625" style="2" customWidth="1"/>
    <col min="22" max="22" width="3.85546875" style="2" customWidth="1"/>
    <col min="23" max="23" width="0.42578125" style="2" customWidth="1"/>
    <col min="24" max="24" width="4" style="2" bestFit="1" customWidth="1"/>
    <col min="25" max="16384" width="9.140625" style="2"/>
  </cols>
  <sheetData>
    <row r="1" spans="1:22" x14ac:dyDescent="0.25">
      <c r="A1" s="1" t="s">
        <v>375</v>
      </c>
      <c r="G1" s="149"/>
      <c r="V1" s="51"/>
    </row>
    <row r="2" spans="1:22" ht="15" customHeight="1" x14ac:dyDescent="0.25">
      <c r="V2" s="51"/>
    </row>
    <row r="3" spans="1:22" ht="15" customHeight="1" x14ac:dyDescent="0.25">
      <c r="A3" s="88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243" t="s">
        <v>2</v>
      </c>
      <c r="R3" s="468"/>
      <c r="S3" s="468"/>
      <c r="T3" s="468"/>
      <c r="U3" s="7">
        <v>18</v>
      </c>
      <c r="V3" s="7"/>
    </row>
    <row r="4" spans="1:22" ht="15" customHeight="1" x14ac:dyDescent="0.25">
      <c r="A4" s="6"/>
      <c r="B4" s="198"/>
      <c r="C4" s="198"/>
      <c r="D4" s="198"/>
      <c r="E4" s="6"/>
      <c r="F4" s="177"/>
      <c r="V4" s="51"/>
    </row>
    <row r="5" spans="1:22" ht="3" customHeight="1" x14ac:dyDescent="0.25">
      <c r="A5" s="6"/>
      <c r="B5" s="6"/>
      <c r="C5" s="6"/>
      <c r="D5" s="6"/>
      <c r="E5" s="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83"/>
    </row>
    <row r="6" spans="1:22" ht="28.5" customHeight="1" x14ac:dyDescent="0.25">
      <c r="A6" s="28"/>
      <c r="B6" s="203" t="s">
        <v>3</v>
      </c>
      <c r="C6" s="202"/>
      <c r="D6" s="203" t="s">
        <v>4</v>
      </c>
      <c r="E6" s="203"/>
      <c r="F6" s="203"/>
      <c r="G6" s="203"/>
      <c r="H6" s="202"/>
      <c r="I6" s="204" t="s">
        <v>231</v>
      </c>
      <c r="J6" s="205"/>
      <c r="K6" s="203" t="s">
        <v>6</v>
      </c>
      <c r="L6" s="203"/>
      <c r="M6" s="203"/>
      <c r="N6" s="203"/>
      <c r="O6" s="202"/>
      <c r="P6" s="205"/>
      <c r="Q6" s="201" t="s">
        <v>7</v>
      </c>
      <c r="R6" s="203"/>
      <c r="S6" s="203"/>
      <c r="T6" s="203"/>
      <c r="U6" s="469"/>
      <c r="V6" s="183"/>
    </row>
    <row r="7" spans="1:22" x14ac:dyDescent="0.25">
      <c r="A7" s="470">
        <v>1</v>
      </c>
      <c r="B7" s="471" t="s">
        <v>8</v>
      </c>
      <c r="C7" s="211"/>
      <c r="D7" s="126"/>
      <c r="E7" s="126"/>
      <c r="F7" s="126"/>
      <c r="G7" s="126"/>
      <c r="H7" s="47"/>
      <c r="I7" s="167"/>
      <c r="J7" s="167"/>
      <c r="K7" s="127"/>
      <c r="L7" s="127"/>
      <c r="M7" s="127"/>
      <c r="N7" s="127"/>
      <c r="O7" s="208"/>
      <c r="P7" s="167"/>
      <c r="Q7" s="30"/>
      <c r="R7" s="30"/>
      <c r="S7" s="30"/>
      <c r="T7" s="30"/>
      <c r="U7" s="472"/>
      <c r="V7" s="212">
        <v>1</v>
      </c>
    </row>
    <row r="8" spans="1:22" x14ac:dyDescent="0.25">
      <c r="A8" s="470">
        <v>2</v>
      </c>
      <c r="B8" s="473" t="s">
        <v>376</v>
      </c>
      <c r="C8" s="208">
        <v>31</v>
      </c>
      <c r="D8" s="134" t="s">
        <v>377</v>
      </c>
      <c r="E8" s="126"/>
      <c r="F8" s="126"/>
      <c r="G8" s="126"/>
      <c r="H8" s="47"/>
      <c r="I8" s="167"/>
      <c r="J8" s="167"/>
      <c r="K8" s="127"/>
      <c r="L8" s="127"/>
      <c r="M8" s="127"/>
      <c r="N8" s="127"/>
      <c r="O8" s="208"/>
      <c r="P8" s="167"/>
      <c r="Q8" s="30"/>
      <c r="R8" s="127"/>
      <c r="S8" s="127"/>
      <c r="T8" s="127"/>
      <c r="U8" s="474"/>
      <c r="V8" s="212">
        <v>2</v>
      </c>
    </row>
    <row r="9" spans="1:22" x14ac:dyDescent="0.25">
      <c r="A9" s="470">
        <v>3</v>
      </c>
      <c r="B9" s="475"/>
      <c r="C9" s="211"/>
      <c r="D9" s="134" t="s">
        <v>378</v>
      </c>
      <c r="E9" s="476"/>
      <c r="F9" s="126"/>
      <c r="G9" s="126"/>
      <c r="H9" s="47"/>
      <c r="I9" s="167"/>
      <c r="J9" s="167"/>
      <c r="K9" s="30">
        <v>9</v>
      </c>
      <c r="L9" s="30">
        <v>6</v>
      </c>
      <c r="M9" s="30">
        <v>0</v>
      </c>
      <c r="N9" s="30">
        <v>0</v>
      </c>
      <c r="O9" s="208" t="s">
        <v>12</v>
      </c>
      <c r="P9" s="167"/>
      <c r="Q9" s="30"/>
      <c r="R9" s="127"/>
      <c r="S9" s="127"/>
      <c r="T9" s="127"/>
      <c r="U9" s="474"/>
      <c r="V9" s="212">
        <v>3</v>
      </c>
    </row>
    <row r="10" spans="1:22" x14ac:dyDescent="0.25">
      <c r="A10" s="470">
        <v>4</v>
      </c>
      <c r="B10" s="477"/>
      <c r="C10" s="478"/>
      <c r="D10" s="134"/>
      <c r="E10" s="126" t="s">
        <v>379</v>
      </c>
      <c r="F10" s="126"/>
      <c r="G10" s="126"/>
      <c r="H10" s="47"/>
      <c r="I10" s="176"/>
      <c r="J10" s="176"/>
      <c r="K10" s="49"/>
      <c r="L10" s="49"/>
      <c r="M10" s="49"/>
      <c r="N10" s="49"/>
      <c r="O10" s="227"/>
      <c r="P10" s="176"/>
      <c r="Q10" s="49">
        <v>9</v>
      </c>
      <c r="R10" s="127">
        <v>6</v>
      </c>
      <c r="S10" s="127">
        <v>0</v>
      </c>
      <c r="T10" s="127">
        <v>0</v>
      </c>
      <c r="U10" s="474" t="s">
        <v>12</v>
      </c>
      <c r="V10" s="212">
        <v>4</v>
      </c>
    </row>
    <row r="11" spans="1:22" ht="15" customHeight="1" x14ac:dyDescent="0.25">
      <c r="A11" s="470">
        <v>5</v>
      </c>
      <c r="B11" s="475"/>
      <c r="C11" s="211"/>
      <c r="D11" s="134"/>
      <c r="E11" s="126"/>
      <c r="F11" s="126"/>
      <c r="G11" s="126"/>
      <c r="H11" s="47"/>
      <c r="I11" s="167"/>
      <c r="J11" s="167"/>
      <c r="K11" s="30"/>
      <c r="L11" s="30"/>
      <c r="M11" s="30"/>
      <c r="N11" s="30"/>
      <c r="O11" s="208"/>
      <c r="P11" s="167"/>
      <c r="Q11" s="127"/>
      <c r="R11" s="127"/>
      <c r="S11" s="127"/>
      <c r="T11" s="127"/>
      <c r="U11" s="474"/>
      <c r="V11" s="212">
        <v>5</v>
      </c>
    </row>
    <row r="12" spans="1:22" x14ac:dyDescent="0.25">
      <c r="A12" s="470">
        <v>6</v>
      </c>
      <c r="B12" s="475"/>
      <c r="C12" s="211">
        <v>31</v>
      </c>
      <c r="D12" s="134" t="s">
        <v>380</v>
      </c>
      <c r="E12" s="126"/>
      <c r="F12" s="476"/>
      <c r="G12" s="476"/>
      <c r="H12" s="226"/>
      <c r="I12" s="167"/>
      <c r="J12" s="167"/>
      <c r="K12" s="30"/>
      <c r="L12" s="30"/>
      <c r="M12" s="30"/>
      <c r="N12" s="30"/>
      <c r="O12" s="211"/>
      <c r="P12" s="167"/>
      <c r="Q12" s="127"/>
      <c r="R12" s="127"/>
      <c r="S12" s="127"/>
      <c r="T12" s="127"/>
      <c r="U12" s="474"/>
      <c r="V12" s="212">
        <v>6</v>
      </c>
    </row>
    <row r="13" spans="1:22" x14ac:dyDescent="0.25">
      <c r="A13" s="470">
        <v>7</v>
      </c>
      <c r="B13" s="475"/>
      <c r="C13" s="211"/>
      <c r="D13" s="134" t="s">
        <v>379</v>
      </c>
      <c r="E13" s="126"/>
      <c r="F13" s="479"/>
      <c r="G13" s="210"/>
      <c r="H13" s="75"/>
      <c r="I13" s="167"/>
      <c r="J13" s="167"/>
      <c r="K13" s="30">
        <v>10</v>
      </c>
      <c r="L13" s="30">
        <v>5</v>
      </c>
      <c r="M13" s="30">
        <v>0</v>
      </c>
      <c r="N13" s="30">
        <v>0</v>
      </c>
      <c r="O13" s="208" t="s">
        <v>12</v>
      </c>
      <c r="P13" s="167"/>
      <c r="Q13" s="30"/>
      <c r="R13" s="30"/>
      <c r="S13" s="30"/>
      <c r="T13" s="30"/>
      <c r="U13" s="472"/>
      <c r="V13" s="212">
        <v>7</v>
      </c>
    </row>
    <row r="14" spans="1:22" x14ac:dyDescent="0.25">
      <c r="A14" s="470">
        <v>8</v>
      </c>
      <c r="B14" s="473"/>
      <c r="C14" s="208"/>
      <c r="D14" s="134"/>
      <c r="E14" s="126" t="s">
        <v>378</v>
      </c>
      <c r="F14" s="126"/>
      <c r="G14" s="126"/>
      <c r="H14" s="47"/>
      <c r="I14" s="167"/>
      <c r="J14" s="167"/>
      <c r="K14" s="127"/>
      <c r="L14" s="127"/>
      <c r="M14" s="127"/>
      <c r="N14" s="127"/>
      <c r="O14" s="127"/>
      <c r="P14" s="167"/>
      <c r="Q14" s="30">
        <v>10</v>
      </c>
      <c r="R14" s="30">
        <v>5</v>
      </c>
      <c r="S14" s="30">
        <v>0</v>
      </c>
      <c r="T14" s="30">
        <v>0</v>
      </c>
      <c r="U14" s="474" t="s">
        <v>12</v>
      </c>
      <c r="V14" s="212">
        <v>8</v>
      </c>
    </row>
    <row r="15" spans="1:22" ht="15" customHeight="1" x14ac:dyDescent="0.25">
      <c r="A15" s="470">
        <v>9</v>
      </c>
      <c r="B15" s="475"/>
      <c r="C15" s="211"/>
      <c r="D15" s="134"/>
      <c r="E15" s="126"/>
      <c r="F15" s="126"/>
      <c r="G15" s="126"/>
      <c r="H15" s="47"/>
      <c r="I15" s="167"/>
      <c r="J15" s="167"/>
      <c r="K15" s="30"/>
      <c r="L15" s="30"/>
      <c r="M15" s="30"/>
      <c r="N15" s="30"/>
      <c r="O15" s="211"/>
      <c r="P15" s="167"/>
      <c r="Q15" s="127"/>
      <c r="R15" s="127"/>
      <c r="S15" s="127"/>
      <c r="T15" s="127"/>
      <c r="U15" s="474"/>
      <c r="V15" s="212">
        <v>9</v>
      </c>
    </row>
    <row r="16" spans="1:22" x14ac:dyDescent="0.25">
      <c r="A16" s="470">
        <v>10</v>
      </c>
      <c r="B16" s="475"/>
      <c r="C16" s="211">
        <f>C12</f>
        <v>31</v>
      </c>
      <c r="D16" s="134" t="s">
        <v>381</v>
      </c>
      <c r="E16" s="126"/>
      <c r="F16" s="476"/>
      <c r="G16" s="126"/>
      <c r="H16" s="47"/>
      <c r="I16" s="167"/>
      <c r="J16" s="167"/>
      <c r="K16" s="30"/>
      <c r="L16" s="30"/>
      <c r="M16" s="30"/>
      <c r="N16" s="30"/>
      <c r="O16" s="208"/>
      <c r="P16" s="167"/>
      <c r="Q16" s="30"/>
      <c r="R16" s="30"/>
      <c r="S16" s="30"/>
      <c r="T16" s="30"/>
      <c r="U16" s="472"/>
      <c r="V16" s="212">
        <v>10</v>
      </c>
    </row>
    <row r="17" spans="1:22" x14ac:dyDescent="0.25">
      <c r="A17" s="470">
        <v>11</v>
      </c>
      <c r="B17" s="475"/>
      <c r="C17" s="211"/>
      <c r="D17" s="134" t="s">
        <v>382</v>
      </c>
      <c r="E17" s="126"/>
      <c r="F17" s="126"/>
      <c r="G17" s="126"/>
      <c r="H17" s="47"/>
      <c r="I17" s="167"/>
      <c r="J17" s="167"/>
      <c r="K17" s="30">
        <v>14</v>
      </c>
      <c r="L17" s="30">
        <v>1</v>
      </c>
      <c r="M17" s="30">
        <v>0</v>
      </c>
      <c r="N17" s="30">
        <v>0</v>
      </c>
      <c r="O17" s="208" t="s">
        <v>12</v>
      </c>
      <c r="P17" s="167"/>
      <c r="Q17" s="30"/>
      <c r="R17" s="30"/>
      <c r="S17" s="30"/>
      <c r="T17" s="30"/>
      <c r="U17" s="474"/>
      <c r="V17" s="212">
        <v>11</v>
      </c>
    </row>
    <row r="18" spans="1:22" x14ac:dyDescent="0.25">
      <c r="A18" s="470">
        <v>12</v>
      </c>
      <c r="B18" s="475"/>
      <c r="C18" s="211"/>
      <c r="D18" s="134"/>
      <c r="E18" s="126" t="s">
        <v>383</v>
      </c>
      <c r="F18" s="126"/>
      <c r="G18" s="126"/>
      <c r="H18" s="47"/>
      <c r="I18" s="167"/>
      <c r="J18" s="167"/>
      <c r="K18" s="30"/>
      <c r="L18" s="30"/>
      <c r="M18" s="30"/>
      <c r="N18" s="30"/>
      <c r="O18" s="211"/>
      <c r="P18" s="167"/>
      <c r="Q18" s="30">
        <v>14</v>
      </c>
      <c r="R18" s="30">
        <v>1</v>
      </c>
      <c r="S18" s="30">
        <v>0</v>
      </c>
      <c r="T18" s="30">
        <v>0</v>
      </c>
      <c r="U18" s="474" t="s">
        <v>12</v>
      </c>
      <c r="V18" s="212">
        <v>12</v>
      </c>
    </row>
    <row r="19" spans="1:22" ht="15" customHeight="1" x14ac:dyDescent="0.25">
      <c r="A19" s="470">
        <v>13</v>
      </c>
      <c r="B19" s="475"/>
      <c r="C19" s="211"/>
      <c r="D19" s="134"/>
      <c r="E19" s="126"/>
      <c r="F19" s="126"/>
      <c r="G19" s="126"/>
      <c r="H19" s="47"/>
      <c r="I19" s="167"/>
      <c r="J19" s="167"/>
      <c r="K19" s="30"/>
      <c r="L19" s="30"/>
      <c r="M19" s="30"/>
      <c r="N19" s="30"/>
      <c r="O19" s="211"/>
      <c r="P19" s="167"/>
      <c r="Q19" s="30"/>
      <c r="R19" s="30"/>
      <c r="S19" s="30"/>
      <c r="T19" s="30"/>
      <c r="U19" s="472"/>
      <c r="V19" s="212">
        <v>13</v>
      </c>
    </row>
    <row r="20" spans="1:22" x14ac:dyDescent="0.25">
      <c r="A20" s="470">
        <v>14</v>
      </c>
      <c r="B20" s="475"/>
      <c r="C20" s="211">
        <f>C16</f>
        <v>31</v>
      </c>
      <c r="D20" s="134" t="s">
        <v>384</v>
      </c>
      <c r="E20" s="126"/>
      <c r="F20" s="126"/>
      <c r="G20" s="126"/>
      <c r="H20" s="47"/>
      <c r="I20" s="167"/>
      <c r="J20" s="167"/>
      <c r="K20" s="30"/>
      <c r="L20" s="30"/>
      <c r="M20" s="30"/>
      <c r="N20" s="30"/>
      <c r="O20" s="208"/>
      <c r="P20" s="167"/>
      <c r="Q20" s="30"/>
      <c r="R20" s="30"/>
      <c r="S20" s="30"/>
      <c r="T20" s="30"/>
      <c r="U20" s="472"/>
      <c r="V20" s="212">
        <v>14</v>
      </c>
    </row>
    <row r="21" spans="1:22" x14ac:dyDescent="0.25">
      <c r="A21" s="470">
        <v>15</v>
      </c>
      <c r="B21" s="475"/>
      <c r="C21" s="211"/>
      <c r="D21" s="134" t="s">
        <v>385</v>
      </c>
      <c r="E21" s="126"/>
      <c r="F21" s="126"/>
      <c r="G21" s="126"/>
      <c r="H21" s="47"/>
      <c r="I21" s="167"/>
      <c r="J21" s="167"/>
      <c r="K21" s="30">
        <v>4</v>
      </c>
      <c r="L21" s="30">
        <v>4</v>
      </c>
      <c r="M21" s="30">
        <v>0</v>
      </c>
      <c r="N21" s="30">
        <v>0</v>
      </c>
      <c r="O21" s="208" t="s">
        <v>12</v>
      </c>
      <c r="P21" s="167"/>
      <c r="Q21" s="30"/>
      <c r="R21" s="30"/>
      <c r="S21" s="30"/>
      <c r="T21" s="30"/>
      <c r="U21" s="474"/>
      <c r="V21" s="212">
        <v>15</v>
      </c>
    </row>
    <row r="22" spans="1:22" x14ac:dyDescent="0.25">
      <c r="A22" s="470">
        <v>16</v>
      </c>
      <c r="B22" s="475"/>
      <c r="C22" s="211"/>
      <c r="D22" s="134"/>
      <c r="E22" s="126" t="s">
        <v>386</v>
      </c>
      <c r="F22" s="126"/>
      <c r="G22" s="126"/>
      <c r="H22" s="47"/>
      <c r="I22" s="167"/>
      <c r="J22" s="167"/>
      <c r="K22" s="30"/>
      <c r="L22" s="30"/>
      <c r="M22" s="30"/>
      <c r="N22" s="30"/>
      <c r="O22" s="30"/>
      <c r="P22" s="47"/>
      <c r="Q22" s="30">
        <v>4</v>
      </c>
      <c r="R22" s="30">
        <v>4</v>
      </c>
      <c r="S22" s="30">
        <v>0</v>
      </c>
      <c r="T22" s="30">
        <v>0</v>
      </c>
      <c r="U22" s="474" t="s">
        <v>12</v>
      </c>
      <c r="V22" s="212">
        <v>16</v>
      </c>
    </row>
    <row r="23" spans="1:22" ht="15" customHeight="1" x14ac:dyDescent="0.25">
      <c r="A23" s="470">
        <v>17</v>
      </c>
      <c r="B23" s="475"/>
      <c r="C23" s="211"/>
      <c r="D23" s="183"/>
      <c r="E23" s="168"/>
      <c r="F23" s="168"/>
      <c r="G23" s="168"/>
      <c r="H23" s="41"/>
      <c r="I23" s="167"/>
      <c r="J23" s="167"/>
      <c r="K23" s="30"/>
      <c r="L23" s="30"/>
      <c r="M23" s="30"/>
      <c r="N23" s="30"/>
      <c r="O23" s="127"/>
      <c r="P23" s="167"/>
      <c r="Q23" s="30"/>
      <c r="R23" s="30"/>
      <c r="S23" s="30"/>
      <c r="T23" s="30"/>
      <c r="U23" s="472"/>
      <c r="V23" s="212">
        <v>17</v>
      </c>
    </row>
    <row r="24" spans="1:22" x14ac:dyDescent="0.25">
      <c r="A24" s="470">
        <v>18</v>
      </c>
      <c r="B24" s="477"/>
      <c r="C24" s="211">
        <f>C20</f>
        <v>31</v>
      </c>
      <c r="D24" s="90" t="s">
        <v>387</v>
      </c>
      <c r="E24" s="177"/>
      <c r="F24" s="177"/>
      <c r="G24" s="177"/>
      <c r="H24" s="480"/>
      <c r="I24" s="176"/>
      <c r="J24" s="176"/>
      <c r="K24" s="49"/>
      <c r="L24" s="49"/>
      <c r="M24" s="49"/>
      <c r="N24" s="49"/>
      <c r="O24" s="49"/>
      <c r="P24" s="176"/>
      <c r="Q24" s="49"/>
      <c r="R24" s="49"/>
      <c r="S24" s="49"/>
      <c r="T24" s="49"/>
      <c r="U24" s="481"/>
      <c r="V24" s="212">
        <v>18</v>
      </c>
    </row>
    <row r="25" spans="1:22" x14ac:dyDescent="0.25">
      <c r="A25" s="470">
        <v>19</v>
      </c>
      <c r="B25" s="475"/>
      <c r="C25" s="47"/>
      <c r="D25" s="126" t="s">
        <v>388</v>
      </c>
      <c r="E25" s="126"/>
      <c r="F25" s="126"/>
      <c r="G25" s="126"/>
      <c r="H25" s="47"/>
      <c r="I25" s="167"/>
      <c r="J25" s="167"/>
      <c r="K25" s="167"/>
      <c r="L25" s="167">
        <v>7</v>
      </c>
      <c r="M25" s="167">
        <v>6</v>
      </c>
      <c r="N25" s="167">
        <v>0</v>
      </c>
      <c r="O25" s="171" t="s">
        <v>12</v>
      </c>
      <c r="P25" s="167"/>
      <c r="Q25" s="167"/>
      <c r="R25" s="167"/>
      <c r="S25" s="167"/>
      <c r="T25" s="167"/>
      <c r="U25" s="482"/>
      <c r="V25" s="212">
        <v>19</v>
      </c>
    </row>
    <row r="26" spans="1:22" x14ac:dyDescent="0.25">
      <c r="A26" s="470">
        <v>20</v>
      </c>
      <c r="B26" s="475"/>
      <c r="C26" s="47"/>
      <c r="D26" s="126"/>
      <c r="E26" s="126" t="s">
        <v>389</v>
      </c>
      <c r="F26" s="126"/>
      <c r="G26" s="126"/>
      <c r="H26" s="47"/>
      <c r="I26" s="167"/>
      <c r="J26" s="167"/>
      <c r="K26" s="167"/>
      <c r="L26" s="167"/>
      <c r="M26" s="167"/>
      <c r="N26" s="167"/>
      <c r="O26" s="167"/>
      <c r="P26" s="167"/>
      <c r="Q26" s="167"/>
      <c r="R26" s="167">
        <v>7</v>
      </c>
      <c r="S26" s="167">
        <v>6</v>
      </c>
      <c r="T26" s="167">
        <v>0</v>
      </c>
      <c r="U26" s="482" t="s">
        <v>12</v>
      </c>
      <c r="V26" s="212">
        <v>20</v>
      </c>
    </row>
    <row r="27" spans="1:22" ht="15" customHeight="1" x14ac:dyDescent="0.25">
      <c r="A27" s="470">
        <v>21</v>
      </c>
      <c r="B27" s="475"/>
      <c r="C27" s="47"/>
      <c r="D27" s="126"/>
      <c r="E27" s="126"/>
      <c r="F27" s="126"/>
      <c r="G27" s="126"/>
      <c r="H27" s="4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482"/>
      <c r="V27" s="212">
        <v>21</v>
      </c>
    </row>
    <row r="28" spans="1:22" x14ac:dyDescent="0.25">
      <c r="A28" s="470">
        <v>22</v>
      </c>
      <c r="B28" s="477"/>
      <c r="C28" s="211">
        <f>C24</f>
        <v>31</v>
      </c>
      <c r="D28" s="134" t="s">
        <v>390</v>
      </c>
      <c r="E28" s="126"/>
      <c r="F28" s="126"/>
      <c r="G28" s="126"/>
      <c r="H28" s="4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482"/>
      <c r="V28" s="212">
        <v>22</v>
      </c>
    </row>
    <row r="29" spans="1:22" x14ac:dyDescent="0.25">
      <c r="A29" s="470">
        <v>23</v>
      </c>
      <c r="B29" s="475"/>
      <c r="C29" s="47"/>
      <c r="D29" s="134" t="s">
        <v>391</v>
      </c>
      <c r="E29" s="126"/>
      <c r="F29" s="126"/>
      <c r="G29" s="126"/>
      <c r="H29" s="47"/>
      <c r="I29" s="167"/>
      <c r="J29" s="167"/>
      <c r="K29" s="167">
        <v>2</v>
      </c>
      <c r="L29" s="167">
        <v>0</v>
      </c>
      <c r="M29" s="167">
        <v>0</v>
      </c>
      <c r="N29" s="167">
        <v>0</v>
      </c>
      <c r="O29" s="171" t="s">
        <v>12</v>
      </c>
      <c r="P29" s="167"/>
      <c r="Q29" s="167"/>
      <c r="R29" s="167"/>
      <c r="S29" s="167"/>
      <c r="T29" s="167"/>
      <c r="U29" s="132"/>
      <c r="V29" s="212">
        <v>23</v>
      </c>
    </row>
    <row r="30" spans="1:22" x14ac:dyDescent="0.25">
      <c r="A30" s="470">
        <v>24</v>
      </c>
      <c r="B30" s="475"/>
      <c r="C30" s="47"/>
      <c r="D30" s="134"/>
      <c r="E30" s="126" t="s">
        <v>392</v>
      </c>
      <c r="F30" s="126"/>
      <c r="G30" s="126"/>
      <c r="H30" s="47"/>
      <c r="I30" s="167"/>
      <c r="J30" s="167"/>
      <c r="K30" s="167"/>
      <c r="L30" s="167"/>
      <c r="M30" s="167"/>
      <c r="N30" s="167"/>
      <c r="O30" s="167"/>
      <c r="P30" s="167"/>
      <c r="Q30" s="167">
        <v>2</v>
      </c>
      <c r="R30" s="167">
        <v>0</v>
      </c>
      <c r="S30" s="167">
        <v>0</v>
      </c>
      <c r="T30" s="167">
        <v>0</v>
      </c>
      <c r="U30" s="482" t="s">
        <v>12</v>
      </c>
      <c r="V30" s="212">
        <v>24</v>
      </c>
    </row>
    <row r="31" spans="1:22" ht="15" customHeight="1" x14ac:dyDescent="0.25">
      <c r="A31" s="470">
        <v>25</v>
      </c>
      <c r="B31" s="475"/>
      <c r="C31" s="47"/>
      <c r="D31" s="134"/>
      <c r="E31" s="126"/>
      <c r="F31" s="126"/>
      <c r="G31" s="126"/>
      <c r="H31" s="4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32"/>
      <c r="V31" s="212">
        <v>25</v>
      </c>
    </row>
    <row r="32" spans="1:22" x14ac:dyDescent="0.25">
      <c r="A32" s="470">
        <v>26</v>
      </c>
      <c r="B32" s="475"/>
      <c r="C32" s="211">
        <f>C28</f>
        <v>31</v>
      </c>
      <c r="D32" s="134" t="s">
        <v>393</v>
      </c>
      <c r="E32" s="126"/>
      <c r="F32" s="126"/>
      <c r="G32" s="126"/>
      <c r="H32" s="4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32"/>
      <c r="V32" s="212">
        <v>26</v>
      </c>
    </row>
    <row r="33" spans="1:22" x14ac:dyDescent="0.25">
      <c r="A33" s="470">
        <v>27</v>
      </c>
      <c r="B33" s="475"/>
      <c r="C33" s="47"/>
      <c r="D33" s="134" t="s">
        <v>333</v>
      </c>
      <c r="E33" s="126"/>
      <c r="F33" s="126"/>
      <c r="G33" s="126"/>
      <c r="H33" s="47"/>
      <c r="I33" s="167"/>
      <c r="J33" s="167"/>
      <c r="K33" s="167"/>
      <c r="L33" s="167">
        <v>2</v>
      </c>
      <c r="M33" s="167">
        <v>2</v>
      </c>
      <c r="N33" s="167">
        <v>5</v>
      </c>
      <c r="O33" s="482" t="s">
        <v>12</v>
      </c>
      <c r="P33" s="167"/>
      <c r="Q33" s="167"/>
      <c r="R33" s="167"/>
      <c r="S33" s="167"/>
      <c r="T33" s="167"/>
      <c r="U33" s="132"/>
      <c r="V33" s="212">
        <v>27</v>
      </c>
    </row>
    <row r="34" spans="1:22" x14ac:dyDescent="0.25">
      <c r="A34" s="470">
        <v>28</v>
      </c>
      <c r="B34" s="475"/>
      <c r="C34" s="47"/>
      <c r="D34" s="134"/>
      <c r="E34" s="126" t="s">
        <v>394</v>
      </c>
      <c r="F34" s="126"/>
      <c r="G34" s="126"/>
      <c r="H34" s="4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>
        <v>6</v>
      </c>
      <c r="T34" s="167">
        <v>0</v>
      </c>
      <c r="U34" s="482" t="s">
        <v>12</v>
      </c>
      <c r="V34" s="212">
        <v>28</v>
      </c>
    </row>
    <row r="35" spans="1:22" x14ac:dyDescent="0.25">
      <c r="A35" s="470">
        <v>29</v>
      </c>
      <c r="B35" s="475"/>
      <c r="C35" s="47"/>
      <c r="D35" s="134"/>
      <c r="E35" s="126" t="s">
        <v>395</v>
      </c>
      <c r="F35" s="126"/>
      <c r="G35" s="126"/>
      <c r="H35" s="4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>
        <v>1</v>
      </c>
      <c r="T35" s="167">
        <v>2</v>
      </c>
      <c r="U35" s="482" t="s">
        <v>12</v>
      </c>
      <c r="V35" s="212">
        <v>29</v>
      </c>
    </row>
    <row r="36" spans="1:22" x14ac:dyDescent="0.25">
      <c r="A36" s="470">
        <v>30</v>
      </c>
      <c r="B36" s="475"/>
      <c r="C36" s="47"/>
      <c r="D36" s="134"/>
      <c r="E36" s="126" t="s">
        <v>396</v>
      </c>
      <c r="F36" s="126"/>
      <c r="G36" s="126"/>
      <c r="H36" s="4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>
        <v>2</v>
      </c>
      <c r="T36" s="167">
        <v>9</v>
      </c>
      <c r="U36" s="482" t="s">
        <v>12</v>
      </c>
      <c r="V36" s="212">
        <v>30</v>
      </c>
    </row>
    <row r="37" spans="1:22" x14ac:dyDescent="0.25">
      <c r="A37" s="470">
        <v>31</v>
      </c>
      <c r="B37" s="475"/>
      <c r="C37" s="47"/>
      <c r="D37" s="134"/>
      <c r="E37" s="126" t="s">
        <v>397</v>
      </c>
      <c r="F37" s="126"/>
      <c r="G37" s="126"/>
      <c r="H37" s="47"/>
      <c r="I37" s="167"/>
      <c r="J37" s="167"/>
      <c r="K37" s="167"/>
      <c r="L37" s="167"/>
      <c r="M37" s="167"/>
      <c r="N37" s="167"/>
      <c r="O37" s="167"/>
      <c r="P37" s="167"/>
      <c r="Q37" s="167"/>
      <c r="R37" s="167">
        <v>1</v>
      </c>
      <c r="S37" s="167">
        <v>2</v>
      </c>
      <c r="T37" s="167">
        <v>4</v>
      </c>
      <c r="U37" s="482" t="s">
        <v>12</v>
      </c>
      <c r="V37" s="212">
        <v>31</v>
      </c>
    </row>
    <row r="38" spans="1:22" ht="15" customHeight="1" x14ac:dyDescent="0.25">
      <c r="A38" s="470">
        <v>32</v>
      </c>
      <c r="B38" s="475"/>
      <c r="C38" s="47"/>
      <c r="D38" s="134"/>
      <c r="E38" s="126"/>
      <c r="F38" s="126"/>
      <c r="G38" s="126"/>
      <c r="H38" s="4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32"/>
      <c r="V38" s="212">
        <v>32</v>
      </c>
    </row>
    <row r="39" spans="1:22" x14ac:dyDescent="0.25">
      <c r="A39" s="470">
        <v>33</v>
      </c>
      <c r="B39" s="475"/>
      <c r="C39" s="211">
        <v>31</v>
      </c>
      <c r="D39" s="134" t="s">
        <v>398</v>
      </c>
      <c r="E39" s="126"/>
      <c r="F39" s="126"/>
      <c r="G39" s="126"/>
      <c r="H39" s="4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32"/>
      <c r="V39" s="212">
        <v>33</v>
      </c>
    </row>
    <row r="40" spans="1:22" x14ac:dyDescent="0.25">
      <c r="A40" s="470">
        <v>34</v>
      </c>
      <c r="B40" s="475"/>
      <c r="C40" s="47"/>
      <c r="D40" s="134" t="s">
        <v>399</v>
      </c>
      <c r="E40" s="126"/>
      <c r="F40" s="126"/>
      <c r="G40" s="126"/>
      <c r="H40" s="47"/>
      <c r="I40" s="167"/>
      <c r="J40" s="167"/>
      <c r="K40" s="167">
        <v>48</v>
      </c>
      <c r="L40" s="167">
        <v>7</v>
      </c>
      <c r="M40" s="167">
        <v>5</v>
      </c>
      <c r="N40" s="167">
        <v>0</v>
      </c>
      <c r="O40" s="171" t="s">
        <v>12</v>
      </c>
      <c r="P40" s="167"/>
      <c r="Q40" s="167"/>
      <c r="R40" s="167"/>
      <c r="S40" s="167"/>
      <c r="T40" s="167"/>
      <c r="U40" s="132"/>
      <c r="V40" s="212">
        <v>34</v>
      </c>
    </row>
    <row r="41" spans="1:22" x14ac:dyDescent="0.25">
      <c r="A41" s="470">
        <v>35</v>
      </c>
      <c r="B41" s="475"/>
      <c r="C41" s="47"/>
      <c r="D41" s="134"/>
      <c r="E41" s="126" t="s">
        <v>400</v>
      </c>
      <c r="F41" s="126"/>
      <c r="G41" s="126"/>
      <c r="H41" s="47"/>
      <c r="I41" s="167"/>
      <c r="J41" s="167"/>
      <c r="K41" s="167"/>
      <c r="L41" s="167"/>
      <c r="M41" s="167"/>
      <c r="N41" s="167"/>
      <c r="O41" s="167"/>
      <c r="P41" s="167"/>
      <c r="Q41" s="167">
        <v>48</v>
      </c>
      <c r="R41" s="167">
        <v>7</v>
      </c>
      <c r="S41" s="167">
        <v>5</v>
      </c>
      <c r="T41" s="167">
        <v>0</v>
      </c>
      <c r="U41" s="482" t="s">
        <v>12</v>
      </c>
      <c r="V41" s="212">
        <v>35</v>
      </c>
    </row>
    <row r="42" spans="1:22" ht="15" customHeight="1" x14ac:dyDescent="0.25">
      <c r="A42" s="470">
        <v>36</v>
      </c>
      <c r="B42" s="475"/>
      <c r="C42" s="47"/>
      <c r="D42" s="134"/>
      <c r="E42" s="126"/>
      <c r="F42" s="126"/>
      <c r="G42" s="126"/>
      <c r="H42" s="4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482"/>
      <c r="V42" s="212">
        <v>36</v>
      </c>
    </row>
    <row r="43" spans="1:22" x14ac:dyDescent="0.25">
      <c r="A43" s="483"/>
      <c r="B43" s="484"/>
      <c r="C43" s="68"/>
      <c r="D43" s="242"/>
      <c r="E43" s="236"/>
      <c r="F43" s="236"/>
      <c r="G43" s="236"/>
      <c r="H43" s="68"/>
      <c r="I43" s="234"/>
      <c r="J43" s="234"/>
      <c r="K43" s="234"/>
      <c r="L43" s="234"/>
      <c r="M43" s="234"/>
      <c r="N43" s="234"/>
      <c r="O43" s="265"/>
      <c r="P43" s="234"/>
      <c r="Q43" s="234"/>
      <c r="R43" s="234"/>
      <c r="S43" s="234"/>
      <c r="T43" s="234"/>
      <c r="U43" s="485"/>
      <c r="V43" s="486"/>
    </row>
    <row r="44" spans="1:22" x14ac:dyDescent="0.25">
      <c r="A44" s="213"/>
      <c r="U44" s="487"/>
      <c r="V44" s="488"/>
    </row>
    <row r="45" spans="1:22" ht="15" customHeight="1" x14ac:dyDescent="0.25">
      <c r="A45" s="213"/>
      <c r="U45" s="487"/>
      <c r="V45" s="488"/>
    </row>
    <row r="46" spans="1:22" x14ac:dyDescent="0.25">
      <c r="A46" s="213"/>
      <c r="C46" s="3"/>
      <c r="U46" s="487"/>
      <c r="V46" s="488"/>
    </row>
    <row r="47" spans="1:22" x14ac:dyDescent="0.25">
      <c r="A47" s="213"/>
      <c r="O47" s="487"/>
      <c r="U47" s="487"/>
      <c r="V47" s="488"/>
    </row>
    <row r="48" spans="1:22" x14ac:dyDescent="0.25">
      <c r="A48" s="213"/>
      <c r="U48" s="487"/>
      <c r="V48" s="488"/>
    </row>
    <row r="49" spans="1:22" ht="15" customHeight="1" x14ac:dyDescent="0.25">
      <c r="A49" s="213"/>
      <c r="U49" s="487"/>
      <c r="V49" s="488"/>
    </row>
    <row r="50" spans="1:22" x14ac:dyDescent="0.25">
      <c r="A50" s="213"/>
      <c r="C50" s="3"/>
      <c r="U50" s="487"/>
      <c r="V50" s="488"/>
    </row>
    <row r="51" spans="1:22" x14ac:dyDescent="0.25">
      <c r="A51" s="213"/>
      <c r="O51" s="487"/>
      <c r="U51" s="487"/>
      <c r="V51" s="488"/>
    </row>
    <row r="52" spans="1:22" x14ac:dyDescent="0.25">
      <c r="A52" s="213"/>
      <c r="U52" s="487"/>
      <c r="V52" s="488"/>
    </row>
    <row r="53" spans="1:22" x14ac:dyDescent="0.25">
      <c r="A53" s="213"/>
      <c r="V53" s="488"/>
    </row>
  </sheetData>
  <mergeCells count="7">
    <mergeCell ref="A3:P3"/>
    <mergeCell ref="Q3:T3"/>
    <mergeCell ref="U3:V3"/>
    <mergeCell ref="B6:C6"/>
    <mergeCell ref="D6:H6"/>
    <mergeCell ref="K6:O6"/>
    <mergeCell ref="Q6:U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8701-59C7-467D-867E-2F7A392419E6}">
  <dimension ref="A1:Y39"/>
  <sheetViews>
    <sheetView topLeftCell="A10" workbookViewId="0">
      <selection activeCell="AH15" sqref="AH15"/>
    </sheetView>
  </sheetViews>
  <sheetFormatPr defaultColWidth="3.85546875" defaultRowHeight="15" x14ac:dyDescent="0.25"/>
  <cols>
    <col min="1" max="1" width="3.85546875" style="2"/>
    <col min="2" max="2" width="5" style="2" customWidth="1"/>
    <col min="3" max="3" width="2.85546875" style="2" customWidth="1"/>
    <col min="4" max="7" width="3.85546875" style="2"/>
    <col min="8" max="8" width="27" style="2" customWidth="1"/>
    <col min="9" max="9" width="6.7109375" style="2" customWidth="1"/>
    <col min="10" max="10" width="0.42578125" style="2" customWidth="1"/>
    <col min="11" max="11" width="2.7109375" style="2" customWidth="1"/>
    <col min="12" max="14" width="1.7109375" style="2" customWidth="1"/>
    <col min="15" max="15" width="2.7109375" style="2" customWidth="1"/>
    <col min="16" max="16" width="0.42578125" style="2" customWidth="1"/>
    <col min="17" max="17" width="2.7109375" style="2" customWidth="1"/>
    <col min="18" max="20" width="1.7109375" style="2" customWidth="1"/>
    <col min="21" max="21" width="2.7109375" style="2" customWidth="1"/>
    <col min="22" max="22" width="4" style="2" bestFit="1" customWidth="1"/>
    <col min="23" max="23" width="5" style="2" bestFit="1" customWidth="1"/>
    <col min="24" max="24" width="3.85546875" style="2"/>
    <col min="25" max="25" width="8" style="2" customWidth="1"/>
    <col min="26" max="16384" width="3.85546875" style="2"/>
  </cols>
  <sheetData>
    <row r="1" spans="1:22" x14ac:dyDescent="0.25">
      <c r="A1" s="1" t="s">
        <v>401</v>
      </c>
      <c r="I1" s="149"/>
      <c r="V1" s="51"/>
    </row>
    <row r="2" spans="1:22" x14ac:dyDescent="0.25">
      <c r="V2" s="51"/>
    </row>
    <row r="3" spans="1:22" x14ac:dyDescent="0.25">
      <c r="A3" s="88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119"/>
      <c r="Q3" s="243" t="s">
        <v>2</v>
      </c>
      <c r="R3" s="468"/>
      <c r="S3" s="468"/>
      <c r="T3" s="468"/>
      <c r="U3" s="7">
        <v>18</v>
      </c>
      <c r="V3" s="7"/>
    </row>
    <row r="4" spans="1:22" x14ac:dyDescent="0.25">
      <c r="A4" s="6"/>
      <c r="B4" s="198"/>
      <c r="C4" s="198"/>
      <c r="D4" s="198"/>
      <c r="E4" s="6"/>
      <c r="F4" s="177"/>
      <c r="V4" s="51"/>
    </row>
    <row r="5" spans="1:22" x14ac:dyDescent="0.25">
      <c r="A5" s="6"/>
      <c r="B5" s="6"/>
      <c r="C5" s="6"/>
      <c r="D5" s="6"/>
      <c r="E5" s="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83"/>
    </row>
    <row r="6" spans="1:22" ht="45" x14ac:dyDescent="0.25">
      <c r="A6" s="28"/>
      <c r="B6" s="203" t="s">
        <v>3</v>
      </c>
      <c r="C6" s="202"/>
      <c r="D6" s="203" t="s">
        <v>4</v>
      </c>
      <c r="E6" s="203"/>
      <c r="F6" s="203"/>
      <c r="G6" s="203"/>
      <c r="H6" s="202"/>
      <c r="I6" s="204" t="s">
        <v>231</v>
      </c>
      <c r="J6" s="205"/>
      <c r="K6" s="203" t="s">
        <v>6</v>
      </c>
      <c r="L6" s="203"/>
      <c r="M6" s="203"/>
      <c r="N6" s="203"/>
      <c r="O6" s="202"/>
      <c r="P6" s="205"/>
      <c r="Q6" s="201" t="s">
        <v>7</v>
      </c>
      <c r="R6" s="203"/>
      <c r="S6" s="203"/>
      <c r="T6" s="203"/>
      <c r="U6" s="469"/>
      <c r="V6" s="286"/>
    </row>
    <row r="7" spans="1:22" ht="16.5" customHeight="1" x14ac:dyDescent="0.25">
      <c r="A7" s="28">
        <v>37</v>
      </c>
      <c r="B7" s="200" t="s">
        <v>8</v>
      </c>
      <c r="C7" s="199"/>
      <c r="D7" s="200"/>
      <c r="E7" s="200"/>
      <c r="F7" s="200"/>
      <c r="G7" s="200"/>
      <c r="H7" s="199"/>
      <c r="I7" s="204"/>
      <c r="J7" s="205"/>
      <c r="K7" s="167"/>
      <c r="L7" s="167"/>
      <c r="M7" s="167"/>
      <c r="N7" s="167"/>
      <c r="O7" s="167"/>
      <c r="P7" s="205"/>
      <c r="Q7" s="167"/>
      <c r="R7" s="167"/>
      <c r="S7" s="167"/>
      <c r="T7" s="167"/>
      <c r="U7" s="167"/>
      <c r="V7" s="28">
        <v>37</v>
      </c>
    </row>
    <row r="8" spans="1:22" x14ac:dyDescent="0.25">
      <c r="A8" s="470">
        <f>A7+1</f>
        <v>38</v>
      </c>
      <c r="B8" s="126" t="s">
        <v>376</v>
      </c>
      <c r="C8" s="167">
        <v>31</v>
      </c>
      <c r="D8" s="134" t="s">
        <v>402</v>
      </c>
      <c r="E8" s="126"/>
      <c r="F8" s="126"/>
      <c r="G8" s="126"/>
      <c r="H8" s="4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482"/>
      <c r="V8" s="470">
        <f>V7+1</f>
        <v>38</v>
      </c>
    </row>
    <row r="9" spans="1:22" x14ac:dyDescent="0.25">
      <c r="A9" s="470">
        <f t="shared" ref="A9:A18" si="0">A8+1</f>
        <v>39</v>
      </c>
      <c r="B9" s="126"/>
      <c r="C9" s="167"/>
      <c r="D9" s="134" t="s">
        <v>403</v>
      </c>
      <c r="E9" s="126"/>
      <c r="F9" s="126"/>
      <c r="G9" s="126"/>
      <c r="H9" s="47"/>
      <c r="I9" s="167"/>
      <c r="J9" s="167"/>
      <c r="K9" s="167">
        <v>11</v>
      </c>
      <c r="L9" s="167">
        <v>2</v>
      </c>
      <c r="M9" s="167">
        <v>5</v>
      </c>
      <c r="N9" s="167">
        <v>0</v>
      </c>
      <c r="O9" s="171" t="s">
        <v>12</v>
      </c>
      <c r="P9" s="167"/>
      <c r="Q9" s="167"/>
      <c r="R9" s="167"/>
      <c r="S9" s="167"/>
      <c r="T9" s="167"/>
      <c r="U9" s="482"/>
      <c r="V9" s="470">
        <f t="shared" ref="V9:V18" si="1">V8+1</f>
        <v>39</v>
      </c>
    </row>
    <row r="10" spans="1:22" x14ac:dyDescent="0.25">
      <c r="A10" s="470">
        <f t="shared" si="0"/>
        <v>40</v>
      </c>
      <c r="B10" s="126"/>
      <c r="C10" s="167"/>
      <c r="D10" s="134"/>
      <c r="E10" s="126" t="s">
        <v>404</v>
      </c>
      <c r="F10" s="126"/>
      <c r="G10" s="126"/>
      <c r="H10" s="47"/>
      <c r="I10" s="167"/>
      <c r="J10" s="167"/>
      <c r="K10" s="167"/>
      <c r="L10" s="167"/>
      <c r="M10" s="167"/>
      <c r="N10" s="167"/>
      <c r="O10" s="167"/>
      <c r="P10" s="167"/>
      <c r="Q10" s="167">
        <v>11</v>
      </c>
      <c r="R10" s="167">
        <v>2</v>
      </c>
      <c r="S10" s="167">
        <v>5</v>
      </c>
      <c r="T10" s="167">
        <v>0</v>
      </c>
      <c r="U10" s="482" t="s">
        <v>12</v>
      </c>
      <c r="V10" s="470">
        <f t="shared" si="1"/>
        <v>40</v>
      </c>
    </row>
    <row r="11" spans="1:22" x14ac:dyDescent="0.25">
      <c r="A11" s="470">
        <f t="shared" si="0"/>
        <v>41</v>
      </c>
      <c r="B11" s="126"/>
      <c r="C11" s="167"/>
      <c r="D11" s="134"/>
      <c r="E11" s="126"/>
      <c r="F11" s="126"/>
      <c r="G11" s="126"/>
      <c r="H11" s="4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482"/>
      <c r="V11" s="470">
        <f t="shared" si="1"/>
        <v>41</v>
      </c>
    </row>
    <row r="12" spans="1:22" x14ac:dyDescent="0.25">
      <c r="A12" s="470">
        <f t="shared" si="0"/>
        <v>42</v>
      </c>
      <c r="B12" s="126"/>
      <c r="C12" s="30">
        <v>31</v>
      </c>
      <c r="D12" s="134" t="s">
        <v>405</v>
      </c>
      <c r="E12" s="126"/>
      <c r="F12" s="126"/>
      <c r="G12" s="126"/>
      <c r="H12" s="4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482"/>
      <c r="V12" s="470">
        <f t="shared" si="1"/>
        <v>42</v>
      </c>
    </row>
    <row r="13" spans="1:22" x14ac:dyDescent="0.25">
      <c r="A13" s="470">
        <f t="shared" si="0"/>
        <v>43</v>
      </c>
      <c r="B13" s="126"/>
      <c r="C13" s="167"/>
      <c r="D13" s="134" t="s">
        <v>406</v>
      </c>
      <c r="E13" s="126"/>
      <c r="F13" s="126"/>
      <c r="G13" s="126"/>
      <c r="H13" s="47"/>
      <c r="I13" s="167"/>
      <c r="J13" s="167"/>
      <c r="K13" s="167"/>
      <c r="L13" s="167">
        <v>6</v>
      </c>
      <c r="M13" s="167">
        <v>3</v>
      </c>
      <c r="N13" s="167">
        <v>0</v>
      </c>
      <c r="O13" s="171" t="s">
        <v>12</v>
      </c>
      <c r="P13" s="167"/>
      <c r="Q13" s="167"/>
      <c r="R13" s="167"/>
      <c r="S13" s="167"/>
      <c r="T13" s="167"/>
      <c r="U13" s="482"/>
      <c r="V13" s="470">
        <f t="shared" si="1"/>
        <v>43</v>
      </c>
    </row>
    <row r="14" spans="1:22" x14ac:dyDescent="0.25">
      <c r="A14" s="470">
        <f t="shared" si="0"/>
        <v>44</v>
      </c>
      <c r="B14" s="126"/>
      <c r="C14" s="167"/>
      <c r="D14" s="134"/>
      <c r="E14" s="126" t="s">
        <v>407</v>
      </c>
      <c r="F14" s="126"/>
      <c r="G14" s="126"/>
      <c r="H14" s="47"/>
      <c r="I14" s="167"/>
      <c r="J14" s="167"/>
      <c r="K14" s="167"/>
      <c r="L14" s="167"/>
      <c r="M14" s="167"/>
      <c r="N14" s="167"/>
      <c r="O14" s="167"/>
      <c r="P14" s="167"/>
      <c r="Q14" s="167"/>
      <c r="R14" s="167">
        <v>6</v>
      </c>
      <c r="S14" s="167">
        <v>3</v>
      </c>
      <c r="T14" s="167">
        <v>0</v>
      </c>
      <c r="U14" s="482" t="s">
        <v>12</v>
      </c>
      <c r="V14" s="470">
        <f t="shared" si="1"/>
        <v>44</v>
      </c>
    </row>
    <row r="15" spans="1:22" x14ac:dyDescent="0.25">
      <c r="A15" s="470">
        <f t="shared" si="0"/>
        <v>45</v>
      </c>
      <c r="B15" s="126"/>
      <c r="C15" s="167"/>
      <c r="D15" s="134"/>
      <c r="E15" s="126"/>
      <c r="F15" s="126"/>
      <c r="G15" s="126"/>
      <c r="H15" s="4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482"/>
      <c r="V15" s="470">
        <f t="shared" si="1"/>
        <v>45</v>
      </c>
    </row>
    <row r="16" spans="1:22" x14ac:dyDescent="0.25">
      <c r="A16" s="470">
        <f t="shared" si="0"/>
        <v>46</v>
      </c>
      <c r="B16" s="126"/>
      <c r="C16" s="30">
        <v>31</v>
      </c>
      <c r="D16" s="134" t="s">
        <v>408</v>
      </c>
      <c r="E16" s="126"/>
      <c r="F16" s="126"/>
      <c r="G16" s="126"/>
      <c r="H16" s="4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482"/>
      <c r="V16" s="470">
        <f t="shared" si="1"/>
        <v>46</v>
      </c>
    </row>
    <row r="17" spans="1:25" x14ac:dyDescent="0.25">
      <c r="A17" s="470">
        <f t="shared" si="0"/>
        <v>47</v>
      </c>
      <c r="B17" s="126"/>
      <c r="C17" s="167"/>
      <c r="D17" s="134" t="s">
        <v>409</v>
      </c>
      <c r="E17" s="126"/>
      <c r="F17" s="126"/>
      <c r="G17" s="126"/>
      <c r="H17" s="47"/>
      <c r="I17" s="167"/>
      <c r="J17" s="167"/>
      <c r="K17" s="167"/>
      <c r="L17" s="167">
        <v>1</v>
      </c>
      <c r="M17" s="167">
        <v>5</v>
      </c>
      <c r="N17" s="167">
        <v>0</v>
      </c>
      <c r="O17" s="171" t="s">
        <v>12</v>
      </c>
      <c r="P17" s="167"/>
      <c r="Q17" s="167"/>
      <c r="R17" s="167"/>
      <c r="S17" s="167"/>
      <c r="T17" s="167"/>
      <c r="U17" s="482"/>
      <c r="V17" s="470">
        <f t="shared" si="1"/>
        <v>47</v>
      </c>
      <c r="Y17" s="256"/>
    </row>
    <row r="18" spans="1:25" x14ac:dyDescent="0.25">
      <c r="A18" s="470">
        <f t="shared" si="0"/>
        <v>48</v>
      </c>
      <c r="B18" s="126"/>
      <c r="C18" s="167"/>
      <c r="D18" s="134"/>
      <c r="E18" s="126" t="s">
        <v>410</v>
      </c>
      <c r="F18" s="126"/>
      <c r="G18" s="126"/>
      <c r="H18" s="47"/>
      <c r="I18" s="167"/>
      <c r="J18" s="167"/>
      <c r="K18" s="167"/>
      <c r="L18" s="167"/>
      <c r="M18" s="167"/>
      <c r="N18" s="167"/>
      <c r="O18" s="167"/>
      <c r="P18" s="167"/>
      <c r="Q18" s="167"/>
      <c r="R18" s="167">
        <v>1</v>
      </c>
      <c r="S18" s="167">
        <v>5</v>
      </c>
      <c r="T18" s="167">
        <v>0</v>
      </c>
      <c r="U18" s="482" t="s">
        <v>12</v>
      </c>
      <c r="V18" s="470">
        <f t="shared" si="1"/>
        <v>48</v>
      </c>
    </row>
    <row r="19" spans="1:25" x14ac:dyDescent="0.25">
      <c r="A19" s="483"/>
      <c r="B19" s="484"/>
      <c r="C19" s="68"/>
      <c r="D19" s="242"/>
      <c r="E19" s="236"/>
      <c r="F19" s="236"/>
      <c r="G19" s="236"/>
      <c r="H19" s="68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489"/>
      <c r="V19" s="486"/>
    </row>
    <row r="21" spans="1:25" x14ac:dyDescent="0.25">
      <c r="A21" s="2" t="s">
        <v>411</v>
      </c>
      <c r="P21" s="3"/>
      <c r="V21" s="3"/>
    </row>
    <row r="22" spans="1:25" x14ac:dyDescent="0.25">
      <c r="P22" s="3"/>
      <c r="V22" s="3"/>
    </row>
    <row r="23" spans="1:25" x14ac:dyDescent="0.25">
      <c r="A23" s="2" t="s">
        <v>412</v>
      </c>
      <c r="B23" s="490" t="s">
        <v>413</v>
      </c>
      <c r="C23" s="490"/>
      <c r="D23" s="490"/>
      <c r="E23" s="490"/>
      <c r="F23" s="490"/>
      <c r="G23" s="490"/>
      <c r="H23" s="490"/>
      <c r="I23" s="490"/>
      <c r="P23" s="3"/>
      <c r="V23" s="3"/>
    </row>
    <row r="24" spans="1:25" x14ac:dyDescent="0.25">
      <c r="A24" s="2" t="s">
        <v>414</v>
      </c>
      <c r="B24" s="490" t="s">
        <v>415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V24" s="3"/>
    </row>
    <row r="25" spans="1:25" x14ac:dyDescent="0.25">
      <c r="B25" s="490" t="s">
        <v>416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V25" s="3"/>
    </row>
    <row r="26" spans="1:25" x14ac:dyDescent="0.25">
      <c r="A26" s="2" t="s">
        <v>417</v>
      </c>
      <c r="B26" s="490" t="s">
        <v>418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</row>
    <row r="27" spans="1:25" x14ac:dyDescent="0.25">
      <c r="B27" s="491" t="s">
        <v>419</v>
      </c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</row>
    <row r="28" spans="1:25" x14ac:dyDescent="0.25">
      <c r="A28" s="2" t="s">
        <v>420</v>
      </c>
      <c r="B28" s="490" t="s">
        <v>421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</row>
    <row r="29" spans="1:25" x14ac:dyDescent="0.25">
      <c r="B29" s="490" t="s">
        <v>422</v>
      </c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V29" s="3"/>
    </row>
    <row r="30" spans="1:25" x14ac:dyDescent="0.25">
      <c r="A30" s="2" t="s">
        <v>423</v>
      </c>
      <c r="B30" s="490" t="s">
        <v>413</v>
      </c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3"/>
    </row>
    <row r="31" spans="1:25" x14ac:dyDescent="0.25">
      <c r="A31" s="2" t="s">
        <v>424</v>
      </c>
      <c r="B31" s="2" t="s">
        <v>413</v>
      </c>
      <c r="P31" s="3"/>
      <c r="V31" s="3"/>
    </row>
    <row r="32" spans="1:25" x14ac:dyDescent="0.25">
      <c r="A32" s="2" t="s">
        <v>425</v>
      </c>
      <c r="B32" s="490" t="s">
        <v>426</v>
      </c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3"/>
    </row>
    <row r="33" spans="1:22" x14ac:dyDescent="0.25">
      <c r="A33" s="2" t="s">
        <v>427</v>
      </c>
      <c r="B33" s="490" t="s">
        <v>428</v>
      </c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V33" s="3"/>
    </row>
    <row r="34" spans="1:22" x14ac:dyDescent="0.25">
      <c r="B34" s="51" t="s">
        <v>429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V34" s="3"/>
    </row>
    <row r="35" spans="1:22" x14ac:dyDescent="0.25">
      <c r="A35" s="2" t="s">
        <v>430</v>
      </c>
      <c r="B35" s="490" t="s">
        <v>431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V35" s="3"/>
    </row>
    <row r="36" spans="1:22" x14ac:dyDescent="0.25">
      <c r="A36" s="2" t="s">
        <v>432</v>
      </c>
      <c r="B36" s="490" t="s">
        <v>433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V36" s="3"/>
    </row>
    <row r="37" spans="1:22" x14ac:dyDescent="0.25">
      <c r="P37" s="3"/>
      <c r="V37" s="3"/>
    </row>
    <row r="38" spans="1:22" x14ac:dyDescent="0.25">
      <c r="A38" s="492" t="s">
        <v>434</v>
      </c>
      <c r="B38" s="492"/>
      <c r="C38" s="492" t="s">
        <v>435</v>
      </c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</row>
    <row r="39" spans="1:22" x14ac:dyDescent="0.25">
      <c r="C39" s="243" t="s">
        <v>436</v>
      </c>
      <c r="D39" s="243"/>
      <c r="P39" s="3"/>
      <c r="V39" s="3"/>
    </row>
  </sheetData>
  <mergeCells count="22">
    <mergeCell ref="A38:B38"/>
    <mergeCell ref="C38:V38"/>
    <mergeCell ref="C39:D39"/>
    <mergeCell ref="B29:T29"/>
    <mergeCell ref="B30:U30"/>
    <mergeCell ref="B32:U32"/>
    <mergeCell ref="B33:R33"/>
    <mergeCell ref="B35:S35"/>
    <mergeCell ref="B36:R36"/>
    <mergeCell ref="B23:I23"/>
    <mergeCell ref="B24:T24"/>
    <mergeCell ref="B25:S25"/>
    <mergeCell ref="B26:V26"/>
    <mergeCell ref="B27:V27"/>
    <mergeCell ref="B28:V28"/>
    <mergeCell ref="A3:O3"/>
    <mergeCell ref="Q3:T3"/>
    <mergeCell ref="U3:V3"/>
    <mergeCell ref="B6:C6"/>
    <mergeCell ref="D6:H6"/>
    <mergeCell ref="K6:O6"/>
    <mergeCell ref="Q6:U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58B-7657-452B-BF04-73FCB4773770}">
  <dimension ref="A1:BQ48"/>
  <sheetViews>
    <sheetView workbookViewId="0">
      <selection sqref="A1:XFD1048576"/>
    </sheetView>
  </sheetViews>
  <sheetFormatPr defaultColWidth="9.140625" defaultRowHeight="15" x14ac:dyDescent="0.25"/>
  <cols>
    <col min="1" max="1" width="2.7109375" style="2" customWidth="1"/>
    <col min="2" max="2" width="0.42578125" style="2" customWidth="1"/>
    <col min="3" max="3" width="9.140625" style="2"/>
    <col min="4" max="4" width="19.28515625" style="2" customWidth="1"/>
    <col min="5" max="5" width="0.42578125" style="2" customWidth="1"/>
    <col min="6" max="6" width="4.42578125" style="2" customWidth="1"/>
    <col min="7" max="9" width="1.7109375" style="2" customWidth="1"/>
    <col min="10" max="10" width="2.7109375" style="2" customWidth="1"/>
    <col min="11" max="11" width="0.42578125" style="2" customWidth="1"/>
    <col min="12" max="12" width="4.140625" style="2" customWidth="1"/>
    <col min="13" max="15" width="1.7109375" style="2" customWidth="1"/>
    <col min="16" max="16" width="2.7109375" style="2" customWidth="1"/>
    <col min="17" max="17" width="0.42578125" style="2" customWidth="1"/>
    <col min="18" max="18" width="5.85546875" style="2" customWidth="1"/>
    <col min="19" max="21" width="1.7109375" style="2" customWidth="1"/>
    <col min="22" max="22" width="2.7109375" style="2" customWidth="1"/>
    <col min="23" max="23" width="0.42578125" style="2" customWidth="1"/>
    <col min="24" max="24" width="5.85546875" style="2" customWidth="1"/>
    <col min="25" max="27" width="1.7109375" style="2" customWidth="1"/>
    <col min="28" max="28" width="2.7109375" style="2" customWidth="1"/>
    <col min="29" max="29" width="0" style="2" hidden="1" customWidth="1"/>
    <col min="30" max="30" width="1.85546875" style="2" customWidth="1"/>
    <col min="31" max="31" width="9.140625" style="2" hidden="1" customWidth="1"/>
    <col min="32" max="32" width="2.85546875" style="2" customWidth="1"/>
    <col min="33" max="33" width="3.5703125" style="2" bestFit="1" customWidth="1"/>
    <col min="34" max="34" width="1.85546875" style="2" bestFit="1" customWidth="1"/>
    <col min="35" max="35" width="3" style="2" customWidth="1"/>
    <col min="36" max="36" width="1.85546875" style="2" bestFit="1" customWidth="1"/>
    <col min="37" max="37" width="2.7109375" style="2" bestFit="1" customWidth="1"/>
    <col min="38" max="38" width="2.28515625" style="2" customWidth="1"/>
    <col min="39" max="39" width="3.5703125" style="2" bestFit="1" customWidth="1"/>
    <col min="40" max="42" width="1.85546875" style="2" bestFit="1" customWidth="1"/>
    <col min="43" max="43" width="2.7109375" style="2" bestFit="1" customWidth="1"/>
    <col min="44" max="44" width="2.28515625" style="2" customWidth="1"/>
    <col min="45" max="45" width="3.5703125" style="2" bestFit="1" customWidth="1"/>
    <col min="46" max="48" width="1.85546875" style="2" bestFit="1" customWidth="1"/>
    <col min="49" max="49" width="2.7109375" style="2" bestFit="1" customWidth="1"/>
    <col min="50" max="50" width="2.28515625" style="2" customWidth="1"/>
    <col min="51" max="51" width="3.5703125" style="2" bestFit="1" customWidth="1"/>
    <col min="52" max="54" width="1.85546875" style="2" bestFit="1" customWidth="1"/>
    <col min="55" max="55" width="2.7109375" style="2" bestFit="1" customWidth="1"/>
    <col min="56" max="56" width="2.28515625" style="2" customWidth="1"/>
    <col min="57" max="57" width="3.5703125" style="2" bestFit="1" customWidth="1"/>
    <col min="58" max="60" width="1.85546875" style="2" bestFit="1" customWidth="1"/>
    <col min="61" max="61" width="2.7109375" style="2" bestFit="1" customWidth="1"/>
    <col min="62" max="62" width="2.28515625" style="2" customWidth="1"/>
    <col min="63" max="63" width="3.5703125" style="2" bestFit="1" customWidth="1"/>
    <col min="64" max="66" width="1.85546875" style="2" bestFit="1" customWidth="1"/>
    <col min="67" max="67" width="2.7109375" style="2" bestFit="1" customWidth="1"/>
    <col min="68" max="68" width="2.28515625" style="2" customWidth="1"/>
    <col min="69" max="69" width="2.7109375" style="2" bestFit="1" customWidth="1"/>
    <col min="70" max="16384" width="9.140625" style="2"/>
  </cols>
  <sheetData>
    <row r="1" spans="1:69" x14ac:dyDescent="0.25">
      <c r="A1" s="1" t="s">
        <v>437</v>
      </c>
      <c r="S1" s="149"/>
    </row>
    <row r="2" spans="1:69" x14ac:dyDescent="0.25">
      <c r="A2" s="5"/>
    </row>
    <row r="3" spans="1:69" x14ac:dyDescent="0.25"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98" t="s">
        <v>438</v>
      </c>
      <c r="Y3" s="121"/>
      <c r="Z3" s="121"/>
      <c r="AA3" s="121"/>
      <c r="AB3" s="121"/>
      <c r="AC3" s="121"/>
      <c r="AD3" s="121"/>
      <c r="AE3" s="6"/>
    </row>
    <row r="4" spans="1:69" x14ac:dyDescent="0.25">
      <c r="A4" s="126"/>
      <c r="B4" s="126"/>
      <c r="C4" s="126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4" t="s">
        <v>439</v>
      </c>
      <c r="Y4" s="493"/>
      <c r="Z4" s="493"/>
      <c r="AA4" s="493"/>
      <c r="AB4" s="493"/>
      <c r="AC4" s="493"/>
      <c r="AD4" s="493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</row>
    <row r="5" spans="1:69" x14ac:dyDescent="0.25">
      <c r="A5" s="126"/>
      <c r="B5" s="126"/>
      <c r="C5" s="126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5" t="s">
        <v>440</v>
      </c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</row>
    <row r="6" spans="1:69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</row>
    <row r="7" spans="1:69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</row>
    <row r="8" spans="1:69" x14ac:dyDescent="0.25">
      <c r="A8" s="68"/>
      <c r="B8" s="236"/>
      <c r="C8" s="496" t="s">
        <v>441</v>
      </c>
      <c r="D8" s="497"/>
      <c r="E8" s="166"/>
      <c r="F8" s="201" t="s">
        <v>442</v>
      </c>
      <c r="G8" s="203"/>
      <c r="H8" s="203"/>
      <c r="I8" s="203"/>
      <c r="J8" s="203"/>
      <c r="K8" s="203"/>
      <c r="L8" s="203"/>
      <c r="M8" s="203"/>
      <c r="N8" s="203"/>
      <c r="O8" s="203"/>
      <c r="P8" s="202"/>
      <c r="Q8" s="154"/>
      <c r="R8" s="201" t="s">
        <v>443</v>
      </c>
      <c r="S8" s="203"/>
      <c r="T8" s="203"/>
      <c r="U8" s="203"/>
      <c r="V8" s="203"/>
      <c r="W8" s="203"/>
      <c r="X8" s="203"/>
      <c r="Y8" s="203"/>
      <c r="Z8" s="203"/>
      <c r="AA8" s="203"/>
      <c r="AB8" s="202"/>
      <c r="AC8" s="167"/>
      <c r="AD8" s="134"/>
      <c r="AE8" s="498"/>
      <c r="AF8" s="499"/>
      <c r="AG8" s="500" t="s">
        <v>444</v>
      </c>
      <c r="AH8" s="501"/>
      <c r="AI8" s="501"/>
      <c r="AJ8" s="501"/>
      <c r="AK8" s="501"/>
      <c r="AL8" s="502"/>
      <c r="AM8" s="502"/>
      <c r="AN8" s="502"/>
      <c r="AO8" s="502"/>
      <c r="AP8" s="502"/>
      <c r="AQ8" s="503"/>
      <c r="AR8" s="504"/>
      <c r="AS8" s="505" t="s">
        <v>445</v>
      </c>
      <c r="AT8" s="502"/>
      <c r="AU8" s="502"/>
      <c r="AV8" s="502"/>
      <c r="AW8" s="502"/>
      <c r="AX8" s="502"/>
      <c r="AY8" s="502"/>
      <c r="AZ8" s="502"/>
      <c r="BA8" s="502"/>
      <c r="BB8" s="502"/>
      <c r="BC8" s="503"/>
      <c r="BD8" s="504"/>
      <c r="BE8" s="505" t="s">
        <v>446</v>
      </c>
      <c r="BF8" s="502"/>
      <c r="BG8" s="502"/>
      <c r="BH8" s="502"/>
      <c r="BI8" s="502"/>
      <c r="BJ8" s="502"/>
      <c r="BK8" s="502"/>
      <c r="BL8" s="502"/>
      <c r="BM8" s="502"/>
      <c r="BN8" s="502"/>
      <c r="BO8" s="503"/>
      <c r="BP8" s="504"/>
      <c r="BQ8" s="506"/>
    </row>
    <row r="9" spans="1:69" x14ac:dyDescent="0.25">
      <c r="A9" s="175"/>
      <c r="B9" s="6"/>
      <c r="C9" s="507"/>
      <c r="D9" s="508"/>
      <c r="E9" s="509"/>
      <c r="F9" s="201" t="s">
        <v>6</v>
      </c>
      <c r="G9" s="203"/>
      <c r="H9" s="203"/>
      <c r="I9" s="203"/>
      <c r="J9" s="202"/>
      <c r="K9" s="154"/>
      <c r="L9" s="201" t="s">
        <v>7</v>
      </c>
      <c r="M9" s="203"/>
      <c r="N9" s="203"/>
      <c r="O9" s="203"/>
      <c r="P9" s="202"/>
      <c r="Q9" s="154"/>
      <c r="R9" s="201" t="s">
        <v>6</v>
      </c>
      <c r="S9" s="203"/>
      <c r="T9" s="203"/>
      <c r="U9" s="203"/>
      <c r="V9" s="202"/>
      <c r="W9" s="154"/>
      <c r="X9" s="201" t="s">
        <v>7</v>
      </c>
      <c r="Y9" s="203"/>
      <c r="Z9" s="203"/>
      <c r="AA9" s="203"/>
      <c r="AB9" s="202"/>
      <c r="AC9" s="167"/>
      <c r="AD9" s="134"/>
      <c r="AE9" s="498"/>
      <c r="AF9" s="504"/>
      <c r="AG9" s="505" t="s">
        <v>6</v>
      </c>
      <c r="AH9" s="502"/>
      <c r="AI9" s="502"/>
      <c r="AJ9" s="502"/>
      <c r="AK9" s="503"/>
      <c r="AL9" s="504"/>
      <c r="AM9" s="505" t="s">
        <v>7</v>
      </c>
      <c r="AN9" s="502"/>
      <c r="AO9" s="502"/>
      <c r="AP9" s="502"/>
      <c r="AQ9" s="503"/>
      <c r="AR9" s="504"/>
      <c r="AS9" s="505" t="s">
        <v>6</v>
      </c>
      <c r="AT9" s="502"/>
      <c r="AU9" s="502"/>
      <c r="AV9" s="502"/>
      <c r="AW9" s="503"/>
      <c r="AX9" s="504"/>
      <c r="AY9" s="505" t="s">
        <v>7</v>
      </c>
      <c r="AZ9" s="502"/>
      <c r="BA9" s="502"/>
      <c r="BB9" s="502"/>
      <c r="BC9" s="503"/>
      <c r="BD9" s="504"/>
      <c r="BE9" s="505" t="s">
        <v>6</v>
      </c>
      <c r="BF9" s="502"/>
      <c r="BG9" s="502"/>
      <c r="BH9" s="502"/>
      <c r="BI9" s="503"/>
      <c r="BJ9" s="504"/>
      <c r="BK9" s="505" t="s">
        <v>7</v>
      </c>
      <c r="BL9" s="502"/>
      <c r="BM9" s="502"/>
      <c r="BN9" s="502"/>
      <c r="BO9" s="503"/>
      <c r="BP9" s="504"/>
      <c r="BQ9" s="506"/>
    </row>
    <row r="10" spans="1:69" x14ac:dyDescent="0.25">
      <c r="A10" s="47">
        <v>1</v>
      </c>
      <c r="B10" s="126"/>
      <c r="C10" s="510" t="s">
        <v>17</v>
      </c>
      <c r="D10" s="47"/>
      <c r="E10" s="167"/>
      <c r="F10" s="167">
        <v>36</v>
      </c>
      <c r="G10" s="167">
        <v>4</v>
      </c>
      <c r="H10" s="167">
        <v>6</v>
      </c>
      <c r="I10" s="167">
        <v>5</v>
      </c>
      <c r="J10" s="171" t="s">
        <v>12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34"/>
      <c r="AE10" s="498"/>
      <c r="AF10" s="504"/>
      <c r="AG10" s="504">
        <v>36</v>
      </c>
      <c r="AH10" s="504">
        <v>4</v>
      </c>
      <c r="AI10" s="504">
        <v>6</v>
      </c>
      <c r="AJ10" s="504">
        <v>5</v>
      </c>
      <c r="AK10" s="511" t="s">
        <v>12</v>
      </c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11"/>
      <c r="AX10" s="504"/>
      <c r="AY10" s="504"/>
      <c r="AZ10" s="504"/>
      <c r="BA10" s="504"/>
      <c r="BB10" s="504"/>
      <c r="BC10" s="504"/>
      <c r="BD10" s="504"/>
      <c r="BE10" s="504">
        <v>36</v>
      </c>
      <c r="BF10" s="504">
        <v>4</v>
      </c>
      <c r="BG10" s="504">
        <v>6</v>
      </c>
      <c r="BH10" s="504">
        <v>5</v>
      </c>
      <c r="BI10" s="511" t="s">
        <v>12</v>
      </c>
      <c r="BJ10" s="504"/>
      <c r="BK10" s="504"/>
      <c r="BL10" s="504"/>
      <c r="BM10" s="504"/>
      <c r="BN10" s="504"/>
      <c r="BO10" s="504"/>
      <c r="BP10" s="504"/>
      <c r="BQ10" s="512">
        <v>1</v>
      </c>
    </row>
    <row r="11" spans="1:69" x14ac:dyDescent="0.25">
      <c r="A11" s="47">
        <v>2</v>
      </c>
      <c r="B11" s="126"/>
      <c r="C11" s="513" t="s">
        <v>447</v>
      </c>
      <c r="D11" s="47"/>
      <c r="E11" s="167"/>
      <c r="F11" s="167">
        <v>2</v>
      </c>
      <c r="G11" s="167">
        <v>6</v>
      </c>
      <c r="H11" s="167">
        <v>6</v>
      </c>
      <c r="I11" s="167">
        <v>9</v>
      </c>
      <c r="J11" s="171" t="s">
        <v>12</v>
      </c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34"/>
      <c r="AE11" s="498"/>
      <c r="AF11" s="504"/>
      <c r="AG11" s="504">
        <v>2</v>
      </c>
      <c r="AH11" s="504">
        <v>6</v>
      </c>
      <c r="AI11" s="504">
        <v>6</v>
      </c>
      <c r="AJ11" s="504">
        <v>9</v>
      </c>
      <c r="AK11" s="511" t="s">
        <v>12</v>
      </c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11"/>
      <c r="AX11" s="504"/>
      <c r="AY11" s="504"/>
      <c r="AZ11" s="504"/>
      <c r="BA11" s="504"/>
      <c r="BB11" s="504"/>
      <c r="BC11" s="504"/>
      <c r="BD11" s="504"/>
      <c r="BE11" s="504">
        <v>2</v>
      </c>
      <c r="BF11" s="504">
        <v>6</v>
      </c>
      <c r="BG11" s="504">
        <v>6</v>
      </c>
      <c r="BH11" s="504">
        <v>9</v>
      </c>
      <c r="BI11" s="511" t="s">
        <v>12</v>
      </c>
      <c r="BJ11" s="504"/>
      <c r="BK11" s="504"/>
      <c r="BL11" s="504"/>
      <c r="BM11" s="504"/>
      <c r="BN11" s="504"/>
      <c r="BO11" s="504"/>
      <c r="BP11" s="504"/>
      <c r="BQ11" s="512">
        <v>2</v>
      </c>
    </row>
    <row r="12" spans="1:69" x14ac:dyDescent="0.25">
      <c r="A12" s="47">
        <v>3</v>
      </c>
      <c r="B12" s="126"/>
      <c r="C12" s="513" t="s">
        <v>448</v>
      </c>
      <c r="D12" s="47"/>
      <c r="E12" s="167"/>
      <c r="F12" s="167">
        <v>2</v>
      </c>
      <c r="G12" s="167">
        <v>8</v>
      </c>
      <c r="H12" s="167">
        <v>8</v>
      </c>
      <c r="I12" s="167">
        <v>0</v>
      </c>
      <c r="J12" s="171" t="s">
        <v>12</v>
      </c>
      <c r="K12" s="167"/>
      <c r="L12" s="167"/>
      <c r="M12" s="167"/>
      <c r="N12" s="167"/>
      <c r="O12" s="167"/>
      <c r="P12" s="171"/>
      <c r="Q12" s="167"/>
      <c r="R12" s="171"/>
      <c r="S12" s="167"/>
      <c r="T12" s="167"/>
      <c r="U12" s="167"/>
      <c r="V12" s="171"/>
      <c r="W12" s="167"/>
      <c r="X12" s="171" t="s">
        <v>449</v>
      </c>
      <c r="Y12" s="167">
        <v>9</v>
      </c>
      <c r="Z12" s="167">
        <v>2</v>
      </c>
      <c r="AA12" s="167">
        <v>0</v>
      </c>
      <c r="AB12" s="171" t="s">
        <v>12</v>
      </c>
      <c r="AC12" s="167"/>
      <c r="AD12" s="514"/>
      <c r="AE12" s="515"/>
      <c r="AF12" s="516"/>
      <c r="AG12" s="504"/>
      <c r="AH12" s="504">
        <v>9</v>
      </c>
      <c r="AI12" s="504">
        <v>6</v>
      </c>
      <c r="AJ12" s="504">
        <v>0</v>
      </c>
      <c r="AK12" s="511" t="s">
        <v>12</v>
      </c>
      <c r="AL12" s="504"/>
      <c r="AM12" s="504"/>
      <c r="AN12" s="504"/>
      <c r="AO12" s="504"/>
      <c r="AP12" s="504"/>
      <c r="AQ12" s="511"/>
      <c r="AR12" s="504"/>
      <c r="AS12" s="504"/>
      <c r="AT12" s="504"/>
      <c r="AU12" s="504"/>
      <c r="AV12" s="504"/>
      <c r="AW12" s="511"/>
      <c r="AX12" s="504"/>
      <c r="AY12" s="504"/>
      <c r="AZ12" s="504"/>
      <c r="BA12" s="504"/>
      <c r="BB12" s="504"/>
      <c r="BC12" s="504"/>
      <c r="BD12" s="504"/>
      <c r="BE12" s="504"/>
      <c r="BF12" s="504">
        <v>9</v>
      </c>
      <c r="BG12" s="504">
        <v>6</v>
      </c>
      <c r="BH12" s="504">
        <v>0</v>
      </c>
      <c r="BI12" s="511" t="s">
        <v>12</v>
      </c>
      <c r="BJ12" s="504"/>
      <c r="BK12" s="504"/>
      <c r="BL12" s="504"/>
      <c r="BM12" s="504"/>
      <c r="BN12" s="504"/>
      <c r="BO12" s="511"/>
      <c r="BP12" s="504"/>
      <c r="BQ12" s="512">
        <v>3</v>
      </c>
    </row>
    <row r="13" spans="1:69" x14ac:dyDescent="0.25">
      <c r="A13" s="47">
        <v>4</v>
      </c>
      <c r="B13" s="126"/>
      <c r="C13" s="510" t="s">
        <v>407</v>
      </c>
      <c r="D13" s="47"/>
      <c r="E13" s="167"/>
      <c r="F13" s="167"/>
      <c r="G13" s="167">
        <v>4</v>
      </c>
      <c r="H13" s="167">
        <v>2</v>
      </c>
      <c r="I13" s="167">
        <v>5</v>
      </c>
      <c r="J13" s="171" t="s">
        <v>12</v>
      </c>
      <c r="K13" s="167"/>
      <c r="L13" s="167"/>
      <c r="M13" s="167"/>
      <c r="N13" s="167"/>
      <c r="O13" s="167"/>
      <c r="P13" s="167"/>
      <c r="Q13" s="167"/>
      <c r="R13" s="171"/>
      <c r="S13" s="167"/>
      <c r="T13" s="167"/>
      <c r="U13" s="167"/>
      <c r="W13" s="167"/>
      <c r="X13" s="171" t="s">
        <v>450</v>
      </c>
      <c r="Y13" s="167">
        <v>3</v>
      </c>
      <c r="Z13" s="167">
        <v>2</v>
      </c>
      <c r="AA13" s="167">
        <v>0</v>
      </c>
      <c r="AB13" s="171" t="s">
        <v>12</v>
      </c>
      <c r="AC13" s="167"/>
      <c r="AD13" s="134"/>
      <c r="AE13" s="498"/>
      <c r="AF13" s="504"/>
      <c r="AG13" s="504"/>
      <c r="AH13" s="504">
        <v>1</v>
      </c>
      <c r="AI13" s="504">
        <v>0</v>
      </c>
      <c r="AJ13" s="504">
        <v>5</v>
      </c>
      <c r="AK13" s="511" t="s">
        <v>12</v>
      </c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11"/>
      <c r="AX13" s="504"/>
      <c r="AY13" s="504"/>
      <c r="AZ13" s="504"/>
      <c r="BA13" s="504"/>
      <c r="BB13" s="504"/>
      <c r="BC13" s="504"/>
      <c r="BD13" s="504"/>
      <c r="BE13" s="504"/>
      <c r="BF13" s="504">
        <v>1</v>
      </c>
      <c r="BG13" s="504">
        <v>0</v>
      </c>
      <c r="BH13" s="504">
        <v>5</v>
      </c>
      <c r="BI13" s="511" t="s">
        <v>12</v>
      </c>
      <c r="BJ13" s="504"/>
      <c r="BK13" s="504"/>
      <c r="BL13" s="504"/>
      <c r="BM13" s="504"/>
      <c r="BN13" s="504"/>
      <c r="BO13" s="504"/>
      <c r="BP13" s="504"/>
      <c r="BQ13" s="512">
        <v>4</v>
      </c>
    </row>
    <row r="14" spans="1:69" x14ac:dyDescent="0.25">
      <c r="A14" s="47">
        <v>5</v>
      </c>
      <c r="B14" s="126"/>
      <c r="C14" s="513" t="s">
        <v>379</v>
      </c>
      <c r="D14" s="47"/>
      <c r="E14" s="167"/>
      <c r="F14" s="167">
        <v>18</v>
      </c>
      <c r="G14" s="167">
        <v>5</v>
      </c>
      <c r="H14" s="167">
        <v>0</v>
      </c>
      <c r="I14" s="167">
        <v>0</v>
      </c>
      <c r="J14" s="171" t="s">
        <v>12</v>
      </c>
      <c r="K14" s="167"/>
      <c r="L14" s="167"/>
      <c r="M14" s="167"/>
      <c r="N14" s="167"/>
      <c r="O14" s="167"/>
      <c r="P14" s="167"/>
      <c r="Q14" s="167"/>
      <c r="R14" s="171" t="s">
        <v>451</v>
      </c>
      <c r="S14" s="167">
        <v>2</v>
      </c>
      <c r="T14" s="167">
        <v>0</v>
      </c>
      <c r="U14" s="167">
        <v>0</v>
      </c>
      <c r="V14" s="171" t="s">
        <v>12</v>
      </c>
      <c r="W14" s="167"/>
      <c r="X14" s="171" t="s">
        <v>452</v>
      </c>
      <c r="Y14" s="167">
        <v>5</v>
      </c>
      <c r="Z14" s="167">
        <v>0</v>
      </c>
      <c r="AA14" s="167">
        <v>0</v>
      </c>
      <c r="AB14" s="171" t="s">
        <v>12</v>
      </c>
      <c r="AC14" s="167"/>
      <c r="AD14" s="514"/>
      <c r="AE14" s="515"/>
      <c r="AF14" s="516"/>
      <c r="AG14" s="504">
        <v>21</v>
      </c>
      <c r="AH14" s="504">
        <v>2</v>
      </c>
      <c r="AI14" s="504">
        <v>0</v>
      </c>
      <c r="AJ14" s="504">
        <v>0</v>
      </c>
      <c r="AK14" s="511" t="s">
        <v>12</v>
      </c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11"/>
      <c r="AX14" s="504"/>
      <c r="AY14" s="504"/>
      <c r="AZ14" s="504"/>
      <c r="BA14" s="504"/>
      <c r="BB14" s="504"/>
      <c r="BC14" s="504"/>
      <c r="BD14" s="504"/>
      <c r="BE14" s="504">
        <v>21</v>
      </c>
      <c r="BF14" s="504">
        <v>2</v>
      </c>
      <c r="BG14" s="504">
        <v>0</v>
      </c>
      <c r="BH14" s="504">
        <v>0</v>
      </c>
      <c r="BI14" s="511" t="s">
        <v>12</v>
      </c>
      <c r="BJ14" s="504"/>
      <c r="BK14" s="504"/>
      <c r="BL14" s="504"/>
      <c r="BM14" s="504"/>
      <c r="BN14" s="504"/>
      <c r="BO14" s="504"/>
      <c r="BP14" s="504"/>
      <c r="BQ14" s="512">
        <v>5</v>
      </c>
    </row>
    <row r="15" spans="1:69" x14ac:dyDescent="0.25">
      <c r="A15" s="47">
        <v>6</v>
      </c>
      <c r="B15" s="126"/>
      <c r="C15" s="513" t="s">
        <v>453</v>
      </c>
      <c r="D15" s="47"/>
      <c r="E15" s="167"/>
      <c r="F15" s="167">
        <v>30</v>
      </c>
      <c r="G15" s="167">
        <v>0</v>
      </c>
      <c r="H15" s="167">
        <v>0</v>
      </c>
      <c r="I15" s="167">
        <v>0</v>
      </c>
      <c r="J15" s="171" t="s">
        <v>12</v>
      </c>
      <c r="K15" s="167"/>
      <c r="L15" s="167"/>
      <c r="M15" s="167"/>
      <c r="N15" s="167"/>
      <c r="O15" s="167"/>
      <c r="P15" s="167"/>
      <c r="Q15" s="167"/>
      <c r="R15" s="171"/>
      <c r="S15" s="167"/>
      <c r="T15" s="167"/>
      <c r="U15" s="167"/>
      <c r="V15" s="171"/>
      <c r="W15" s="167"/>
      <c r="X15" s="171"/>
      <c r="Y15" s="167"/>
      <c r="Z15" s="167"/>
      <c r="AA15" s="167"/>
      <c r="AB15" s="171"/>
      <c r="AC15" s="167"/>
      <c r="AD15" s="134"/>
      <c r="AE15" s="498"/>
      <c r="AF15" s="504"/>
      <c r="AG15" s="504">
        <v>30</v>
      </c>
      <c r="AH15" s="504">
        <v>0</v>
      </c>
      <c r="AI15" s="504">
        <v>0</v>
      </c>
      <c r="AJ15" s="504">
        <v>0</v>
      </c>
      <c r="AK15" s="511" t="s">
        <v>12</v>
      </c>
      <c r="AL15" s="504"/>
      <c r="AM15" s="504"/>
      <c r="AN15" s="504"/>
      <c r="AO15" s="504"/>
      <c r="AP15" s="504"/>
      <c r="AQ15" s="511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11"/>
      <c r="BD15" s="504"/>
      <c r="BE15" s="504">
        <v>30</v>
      </c>
      <c r="BF15" s="504">
        <v>0</v>
      </c>
      <c r="BG15" s="504">
        <v>0</v>
      </c>
      <c r="BH15" s="504">
        <v>0</v>
      </c>
      <c r="BI15" s="511" t="s">
        <v>12</v>
      </c>
      <c r="BJ15" s="504"/>
      <c r="BK15" s="504"/>
      <c r="BL15" s="504"/>
      <c r="BM15" s="504"/>
      <c r="BN15" s="504"/>
      <c r="BO15" s="511"/>
      <c r="BP15" s="504"/>
      <c r="BQ15" s="512">
        <v>6</v>
      </c>
    </row>
    <row r="16" spans="1:69" x14ac:dyDescent="0.25">
      <c r="A16" s="47">
        <v>7</v>
      </c>
      <c r="B16" s="126"/>
      <c r="C16" s="513" t="s">
        <v>454</v>
      </c>
      <c r="D16" s="47"/>
      <c r="E16" s="167"/>
      <c r="F16" s="167"/>
      <c r="G16" s="167"/>
      <c r="H16" s="167"/>
      <c r="I16" s="167"/>
      <c r="J16" s="171"/>
      <c r="K16" s="167"/>
      <c r="L16" s="167">
        <v>3</v>
      </c>
      <c r="M16" s="167">
        <v>0</v>
      </c>
      <c r="N16" s="167">
        <v>0</v>
      </c>
      <c r="O16" s="167">
        <v>0</v>
      </c>
      <c r="P16" s="171" t="s">
        <v>12</v>
      </c>
      <c r="Q16" s="167"/>
      <c r="R16" s="167"/>
      <c r="S16" s="167"/>
      <c r="T16" s="167"/>
      <c r="U16" s="167"/>
      <c r="V16" s="167"/>
      <c r="W16" s="167"/>
      <c r="X16" s="171" t="s">
        <v>455</v>
      </c>
      <c r="Y16" s="167">
        <v>5</v>
      </c>
      <c r="Z16" s="167">
        <v>0</v>
      </c>
      <c r="AA16" s="167">
        <v>0</v>
      </c>
      <c r="AB16" s="171" t="s">
        <v>12</v>
      </c>
      <c r="AC16" s="167"/>
      <c r="AD16" s="134"/>
      <c r="AE16" s="498"/>
      <c r="AF16" s="504"/>
      <c r="AG16" s="504"/>
      <c r="AH16" s="504"/>
      <c r="AI16" s="504"/>
      <c r="AJ16" s="504"/>
      <c r="AK16" s="511"/>
      <c r="AL16" s="504"/>
      <c r="AM16" s="504">
        <v>7</v>
      </c>
      <c r="AN16" s="504">
        <v>5</v>
      </c>
      <c r="AO16" s="504">
        <v>0</v>
      </c>
      <c r="AP16" s="504">
        <v>0</v>
      </c>
      <c r="AQ16" s="511" t="s">
        <v>12</v>
      </c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11"/>
      <c r="BD16" s="504"/>
      <c r="BE16" s="504"/>
      <c r="BF16" s="504"/>
      <c r="BG16" s="504"/>
      <c r="BH16" s="504"/>
      <c r="BI16" s="511"/>
      <c r="BJ16" s="504"/>
      <c r="BK16" s="504">
        <v>7</v>
      </c>
      <c r="BL16" s="504">
        <v>5</v>
      </c>
      <c r="BM16" s="504">
        <v>0</v>
      </c>
      <c r="BN16" s="504">
        <v>0</v>
      </c>
      <c r="BO16" s="511" t="s">
        <v>12</v>
      </c>
      <c r="BP16" s="504"/>
      <c r="BQ16" s="512">
        <v>7</v>
      </c>
    </row>
    <row r="17" spans="1:69" x14ac:dyDescent="0.25">
      <c r="A17" s="47">
        <v>8</v>
      </c>
      <c r="B17" s="126"/>
      <c r="C17" s="513" t="s">
        <v>456</v>
      </c>
      <c r="D17" s="47"/>
      <c r="E17" s="167"/>
      <c r="F17" s="167">
        <v>6</v>
      </c>
      <c r="G17" s="167">
        <v>0</v>
      </c>
      <c r="H17" s="167">
        <v>0</v>
      </c>
      <c r="I17" s="167">
        <v>0</v>
      </c>
      <c r="J17" s="171" t="s">
        <v>12</v>
      </c>
      <c r="K17" s="167"/>
      <c r="L17" s="167"/>
      <c r="M17" s="167"/>
      <c r="N17" s="167"/>
      <c r="O17" s="167"/>
      <c r="P17" s="171"/>
      <c r="Q17" s="167"/>
      <c r="R17" s="167"/>
      <c r="S17" s="167"/>
      <c r="T17" s="167"/>
      <c r="U17" s="167"/>
      <c r="V17" s="167"/>
      <c r="W17" s="167"/>
      <c r="X17" s="171"/>
      <c r="Y17" s="167"/>
      <c r="Z17" s="167"/>
      <c r="AA17" s="167"/>
      <c r="AC17" s="167"/>
      <c r="AD17" s="254"/>
      <c r="AE17" s="517"/>
      <c r="AF17" s="518"/>
      <c r="AG17" s="504">
        <v>6</v>
      </c>
      <c r="AH17" s="504">
        <v>0</v>
      </c>
      <c r="AI17" s="504">
        <v>0</v>
      </c>
      <c r="AJ17" s="504">
        <v>0</v>
      </c>
      <c r="AK17" s="511" t="s">
        <v>12</v>
      </c>
      <c r="AL17" s="504"/>
      <c r="AM17" s="504"/>
      <c r="AN17" s="504"/>
      <c r="AO17" s="504"/>
      <c r="AP17" s="504"/>
      <c r="AQ17" s="511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11"/>
      <c r="BD17" s="504"/>
      <c r="BE17" s="504">
        <v>6</v>
      </c>
      <c r="BF17" s="504">
        <v>0</v>
      </c>
      <c r="BG17" s="504">
        <v>0</v>
      </c>
      <c r="BH17" s="504">
        <v>0</v>
      </c>
      <c r="BI17" s="511" t="s">
        <v>12</v>
      </c>
      <c r="BJ17" s="504"/>
      <c r="BK17" s="504"/>
      <c r="BL17" s="504"/>
      <c r="BM17" s="504"/>
      <c r="BN17" s="504"/>
      <c r="BO17" s="511"/>
      <c r="BP17" s="504"/>
      <c r="BQ17" s="512">
        <v>8</v>
      </c>
    </row>
    <row r="18" spans="1:69" x14ac:dyDescent="0.25">
      <c r="A18" s="47">
        <v>9</v>
      </c>
      <c r="B18" s="126"/>
      <c r="C18" s="513" t="s">
        <v>457</v>
      </c>
      <c r="D18" s="47"/>
      <c r="E18" s="167"/>
      <c r="F18" s="167"/>
      <c r="G18" s="167"/>
      <c r="H18" s="167"/>
      <c r="I18" s="167"/>
      <c r="J18" s="171"/>
      <c r="K18" s="167"/>
      <c r="L18" s="167">
        <v>1</v>
      </c>
      <c r="M18" s="167">
        <v>5</v>
      </c>
      <c r="N18" s="167">
        <v>0</v>
      </c>
      <c r="O18" s="167">
        <v>0</v>
      </c>
      <c r="P18" s="171" t="s">
        <v>12</v>
      </c>
      <c r="Q18" s="167"/>
      <c r="R18" s="167"/>
      <c r="S18" s="167"/>
      <c r="T18" s="167"/>
      <c r="U18" s="167"/>
      <c r="V18" s="167"/>
      <c r="W18" s="167"/>
      <c r="X18" s="171" t="s">
        <v>458</v>
      </c>
      <c r="Y18" s="167">
        <v>0</v>
      </c>
      <c r="Z18" s="167">
        <v>0</v>
      </c>
      <c r="AA18" s="167">
        <v>0</v>
      </c>
      <c r="AB18" s="171" t="s">
        <v>12</v>
      </c>
      <c r="AC18" s="167"/>
      <c r="AD18" s="134"/>
      <c r="AE18" s="498"/>
      <c r="AF18" s="518"/>
      <c r="AG18" s="504"/>
      <c r="AH18" s="504"/>
      <c r="AI18" s="504"/>
      <c r="AJ18" s="504"/>
      <c r="AK18" s="511"/>
      <c r="AL18" s="504"/>
      <c r="AM18" s="504">
        <v>2</v>
      </c>
      <c r="AN18" s="504">
        <v>5</v>
      </c>
      <c r="AO18" s="504">
        <v>0</v>
      </c>
      <c r="AP18" s="504">
        <v>0</v>
      </c>
      <c r="AQ18" s="511" t="s">
        <v>12</v>
      </c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11"/>
      <c r="BD18" s="504"/>
      <c r="BE18" s="504"/>
      <c r="BF18" s="504"/>
      <c r="BG18" s="504"/>
      <c r="BH18" s="504"/>
      <c r="BI18" s="511"/>
      <c r="BJ18" s="504"/>
      <c r="BK18" s="504">
        <v>2</v>
      </c>
      <c r="BL18" s="504">
        <v>5</v>
      </c>
      <c r="BM18" s="504">
        <v>0</v>
      </c>
      <c r="BN18" s="504">
        <v>0</v>
      </c>
      <c r="BO18" s="511" t="s">
        <v>12</v>
      </c>
      <c r="BP18" s="504"/>
      <c r="BQ18" s="512">
        <v>9</v>
      </c>
    </row>
    <row r="19" spans="1:69" x14ac:dyDescent="0.25">
      <c r="A19" s="47">
        <v>10</v>
      </c>
      <c r="B19" s="126"/>
      <c r="C19" s="513" t="s">
        <v>459</v>
      </c>
      <c r="D19" s="47"/>
      <c r="E19" s="167"/>
      <c r="F19" s="167"/>
      <c r="G19" s="167"/>
      <c r="H19" s="167"/>
      <c r="I19" s="167"/>
      <c r="J19" s="171"/>
      <c r="K19" s="167"/>
      <c r="L19" s="167">
        <v>22</v>
      </c>
      <c r="M19" s="167">
        <v>5</v>
      </c>
      <c r="N19" s="167">
        <v>0</v>
      </c>
      <c r="O19" s="167">
        <v>0</v>
      </c>
      <c r="P19" s="171" t="s">
        <v>12</v>
      </c>
      <c r="Q19" s="167"/>
      <c r="R19" s="167"/>
      <c r="S19" s="167"/>
      <c r="T19" s="167"/>
      <c r="U19" s="167"/>
      <c r="V19" s="167"/>
      <c r="W19" s="167"/>
      <c r="X19" s="171"/>
      <c r="Y19" s="167"/>
      <c r="Z19" s="167"/>
      <c r="AA19" s="167"/>
      <c r="AC19" s="167"/>
      <c r="AD19" s="134"/>
      <c r="AE19" s="498"/>
      <c r="AF19" s="504"/>
      <c r="AG19" s="504"/>
      <c r="AH19" s="504"/>
      <c r="AI19" s="504"/>
      <c r="AJ19" s="504"/>
      <c r="AK19" s="511"/>
      <c r="AL19" s="504"/>
      <c r="AM19" s="504">
        <v>22</v>
      </c>
      <c r="AN19" s="504">
        <v>5</v>
      </c>
      <c r="AO19" s="504">
        <v>0</v>
      </c>
      <c r="AP19" s="504">
        <v>0</v>
      </c>
      <c r="AQ19" s="511" t="s">
        <v>12</v>
      </c>
      <c r="AR19" s="504"/>
      <c r="AS19" s="504"/>
      <c r="AT19" s="504"/>
      <c r="AU19" s="504"/>
      <c r="AV19" s="504"/>
      <c r="AW19" s="511"/>
      <c r="AX19" s="504"/>
      <c r="AY19" s="504"/>
      <c r="AZ19" s="504"/>
      <c r="BA19" s="504"/>
      <c r="BB19" s="504"/>
      <c r="BC19" s="511"/>
      <c r="BD19" s="504"/>
      <c r="BE19" s="504"/>
      <c r="BF19" s="504"/>
      <c r="BG19" s="504"/>
      <c r="BH19" s="504"/>
      <c r="BI19" s="511"/>
      <c r="BJ19" s="504"/>
      <c r="BK19" s="504">
        <v>22</v>
      </c>
      <c r="BL19" s="504">
        <v>5</v>
      </c>
      <c r="BM19" s="504">
        <v>0</v>
      </c>
      <c r="BN19" s="504">
        <v>0</v>
      </c>
      <c r="BO19" s="511" t="s">
        <v>12</v>
      </c>
      <c r="BP19" s="504"/>
      <c r="BQ19" s="512">
        <v>10</v>
      </c>
    </row>
    <row r="20" spans="1:69" x14ac:dyDescent="0.25">
      <c r="A20" s="47">
        <v>11</v>
      </c>
      <c r="B20" s="126"/>
      <c r="C20" s="513" t="s">
        <v>460</v>
      </c>
      <c r="D20" s="47"/>
      <c r="E20" s="167"/>
      <c r="F20" s="167"/>
      <c r="G20" s="167"/>
      <c r="H20" s="167"/>
      <c r="I20" s="167"/>
      <c r="J20" s="171"/>
      <c r="K20" s="167"/>
      <c r="L20" s="167">
        <v>7</v>
      </c>
      <c r="M20" s="167">
        <v>7</v>
      </c>
      <c r="N20" s="167">
        <v>2</v>
      </c>
      <c r="O20" s="167">
        <v>5</v>
      </c>
      <c r="P20" s="171" t="s">
        <v>12</v>
      </c>
      <c r="Q20" s="167"/>
      <c r="R20" s="171"/>
      <c r="S20" s="167"/>
      <c r="T20" s="167"/>
      <c r="U20" s="167"/>
      <c r="V20" s="171"/>
      <c r="W20" s="167"/>
      <c r="X20" s="171"/>
      <c r="Y20" s="167"/>
      <c r="Z20" s="167"/>
      <c r="AA20" s="167"/>
      <c r="AB20" s="171"/>
      <c r="AC20" s="176"/>
      <c r="AD20" s="134"/>
      <c r="AE20" s="498"/>
      <c r="AF20" s="504"/>
      <c r="AG20" s="504"/>
      <c r="AH20" s="504"/>
      <c r="AI20" s="504"/>
      <c r="AJ20" s="504"/>
      <c r="AK20" s="511"/>
      <c r="AL20" s="504"/>
      <c r="AM20" s="504">
        <v>7</v>
      </c>
      <c r="AN20" s="504">
        <v>7</v>
      </c>
      <c r="AO20" s="504">
        <v>2</v>
      </c>
      <c r="AP20" s="504">
        <v>5</v>
      </c>
      <c r="AQ20" s="511" t="s">
        <v>12</v>
      </c>
      <c r="AR20" s="504"/>
      <c r="AS20" s="504"/>
      <c r="AT20" s="504"/>
      <c r="AU20" s="504"/>
      <c r="AV20" s="504"/>
      <c r="AW20" s="511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11"/>
      <c r="BJ20" s="504"/>
      <c r="BK20" s="504">
        <v>7</v>
      </c>
      <c r="BL20" s="504">
        <v>7</v>
      </c>
      <c r="BM20" s="504">
        <v>2</v>
      </c>
      <c r="BN20" s="504">
        <v>5</v>
      </c>
      <c r="BO20" s="511" t="s">
        <v>12</v>
      </c>
      <c r="BP20" s="504"/>
      <c r="BQ20" s="512">
        <v>11</v>
      </c>
    </row>
    <row r="21" spans="1:69" x14ac:dyDescent="0.25">
      <c r="A21" s="47">
        <v>12</v>
      </c>
      <c r="B21" s="126"/>
      <c r="C21" s="513" t="s">
        <v>392</v>
      </c>
      <c r="D21" s="4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71"/>
      <c r="Q21" s="167"/>
      <c r="R21" s="171"/>
      <c r="S21" s="167"/>
      <c r="T21" s="167"/>
      <c r="U21" s="167"/>
      <c r="V21" s="171"/>
      <c r="W21" s="167"/>
      <c r="X21" s="171" t="s">
        <v>461</v>
      </c>
      <c r="Y21" s="167">
        <v>8</v>
      </c>
      <c r="Z21" s="167">
        <v>0</v>
      </c>
      <c r="AA21" s="167">
        <v>0</v>
      </c>
      <c r="AB21" s="171" t="s">
        <v>12</v>
      </c>
      <c r="AC21" s="167"/>
      <c r="AD21" s="134"/>
      <c r="AE21" s="498"/>
      <c r="AF21" s="504"/>
      <c r="AG21" s="511"/>
      <c r="AH21" s="504"/>
      <c r="AI21" s="504"/>
      <c r="AJ21" s="504"/>
      <c r="AK21" s="511"/>
      <c r="AL21" s="504"/>
      <c r="AM21" s="504"/>
      <c r="AN21" s="504">
        <v>8</v>
      </c>
      <c r="AO21" s="504">
        <v>0</v>
      </c>
      <c r="AP21" s="504">
        <v>0</v>
      </c>
      <c r="AQ21" s="511" t="s">
        <v>12</v>
      </c>
      <c r="AR21" s="504"/>
      <c r="AS21" s="511"/>
      <c r="AT21" s="504"/>
      <c r="AU21" s="504"/>
      <c r="AV21" s="504"/>
      <c r="AW21" s="511"/>
      <c r="AX21" s="504"/>
      <c r="AY21" s="504"/>
      <c r="AZ21" s="504"/>
      <c r="BA21" s="504"/>
      <c r="BB21" s="504"/>
      <c r="BC21" s="504"/>
      <c r="BD21" s="504"/>
      <c r="BE21" s="511"/>
      <c r="BF21" s="504"/>
      <c r="BG21" s="504"/>
      <c r="BH21" s="504"/>
      <c r="BI21" s="511"/>
      <c r="BJ21" s="504"/>
      <c r="BK21" s="504"/>
      <c r="BL21" s="504">
        <v>8</v>
      </c>
      <c r="BM21" s="504">
        <v>0</v>
      </c>
      <c r="BN21" s="504">
        <v>0</v>
      </c>
      <c r="BO21" s="511" t="s">
        <v>12</v>
      </c>
      <c r="BP21" s="504"/>
      <c r="BQ21" s="512">
        <v>12</v>
      </c>
    </row>
    <row r="22" spans="1:69" x14ac:dyDescent="0.25">
      <c r="A22" s="47">
        <v>13</v>
      </c>
      <c r="B22" s="126"/>
      <c r="C22" s="513" t="s">
        <v>334</v>
      </c>
      <c r="D22" s="47"/>
      <c r="E22" s="167"/>
      <c r="F22" s="167"/>
      <c r="G22" s="167"/>
      <c r="H22" s="167"/>
      <c r="I22" s="167"/>
      <c r="J22" s="171"/>
      <c r="K22" s="167"/>
      <c r="L22" s="167"/>
      <c r="M22" s="167"/>
      <c r="N22" s="167"/>
      <c r="O22" s="167"/>
      <c r="P22" s="171"/>
      <c r="Q22" s="167"/>
      <c r="R22" s="171"/>
      <c r="S22" s="167"/>
      <c r="T22" s="167"/>
      <c r="U22" s="167"/>
      <c r="V22" s="171"/>
      <c r="W22" s="167"/>
      <c r="X22" s="171" t="s">
        <v>462</v>
      </c>
      <c r="Y22" s="167"/>
      <c r="Z22" s="167">
        <v>4</v>
      </c>
      <c r="AA22" s="167">
        <v>9</v>
      </c>
      <c r="AB22" s="519">
        <v>60</v>
      </c>
      <c r="AC22" s="167"/>
      <c r="AD22" s="254"/>
      <c r="AE22" s="498"/>
      <c r="AF22" s="518"/>
      <c r="AG22" s="511"/>
      <c r="AH22" s="504"/>
      <c r="AI22" s="504"/>
      <c r="AJ22" s="504"/>
      <c r="AK22" s="511"/>
      <c r="AL22" s="504"/>
      <c r="AM22" s="504"/>
      <c r="AN22" s="504"/>
      <c r="AO22" s="504">
        <v>4</v>
      </c>
      <c r="AP22" s="504">
        <v>9</v>
      </c>
      <c r="AQ22" s="520">
        <v>60</v>
      </c>
      <c r="AR22" s="504"/>
      <c r="AS22" s="511"/>
      <c r="AT22" s="504"/>
      <c r="AU22" s="504"/>
      <c r="AV22" s="504"/>
      <c r="AW22" s="511"/>
      <c r="AX22" s="504"/>
      <c r="AY22" s="504"/>
      <c r="AZ22" s="504"/>
      <c r="BA22" s="504"/>
      <c r="BB22" s="504"/>
      <c r="BC22" s="504"/>
      <c r="BD22" s="504"/>
      <c r="BE22" s="511"/>
      <c r="BF22" s="504"/>
      <c r="BG22" s="504"/>
      <c r="BH22" s="504"/>
      <c r="BI22" s="511"/>
      <c r="BJ22" s="504"/>
      <c r="BK22" s="504"/>
      <c r="BL22" s="504"/>
      <c r="BM22" s="504">
        <v>4</v>
      </c>
      <c r="BN22" s="504">
        <v>9</v>
      </c>
      <c r="BO22" s="520">
        <v>60</v>
      </c>
      <c r="BP22" s="504"/>
      <c r="BQ22" s="512">
        <v>13</v>
      </c>
    </row>
    <row r="23" spans="1:69" x14ac:dyDescent="0.25">
      <c r="A23" s="47">
        <v>14</v>
      </c>
      <c r="B23" s="126"/>
      <c r="C23" s="513" t="s">
        <v>335</v>
      </c>
      <c r="D23" s="4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71"/>
      <c r="Q23" s="167"/>
      <c r="R23" s="171"/>
      <c r="S23" s="167"/>
      <c r="T23" s="167"/>
      <c r="U23" s="167"/>
      <c r="V23" s="171"/>
      <c r="W23" s="167"/>
      <c r="X23" s="171" t="s">
        <v>462</v>
      </c>
      <c r="Y23" s="167"/>
      <c r="Z23" s="167">
        <v>1</v>
      </c>
      <c r="AA23" s="167">
        <v>1</v>
      </c>
      <c r="AB23" s="51">
        <v>60</v>
      </c>
      <c r="AC23" s="167"/>
      <c r="AD23" s="134"/>
      <c r="AE23" s="498"/>
      <c r="AF23" s="504"/>
      <c r="AG23" s="511"/>
      <c r="AH23" s="504"/>
      <c r="AI23" s="504"/>
      <c r="AJ23" s="504"/>
      <c r="AK23" s="511"/>
      <c r="AL23" s="504"/>
      <c r="AM23" s="504"/>
      <c r="AN23" s="504"/>
      <c r="AO23" s="504">
        <v>1</v>
      </c>
      <c r="AP23" s="504">
        <v>1</v>
      </c>
      <c r="AQ23" s="520">
        <v>60</v>
      </c>
      <c r="AR23" s="504"/>
      <c r="AS23" s="511"/>
      <c r="AT23" s="504"/>
      <c r="AU23" s="504"/>
      <c r="AV23" s="504"/>
      <c r="AW23" s="511"/>
      <c r="AX23" s="504"/>
      <c r="AY23" s="504"/>
      <c r="AZ23" s="504"/>
      <c r="BA23" s="504"/>
      <c r="BB23" s="504"/>
      <c r="BC23" s="504"/>
      <c r="BD23" s="504"/>
      <c r="BE23" s="511"/>
      <c r="BF23" s="504"/>
      <c r="BG23" s="504"/>
      <c r="BH23" s="504"/>
      <c r="BI23" s="511"/>
      <c r="BJ23" s="504"/>
      <c r="BK23" s="504"/>
      <c r="BL23" s="504"/>
      <c r="BM23" s="504">
        <v>1</v>
      </c>
      <c r="BN23" s="504">
        <v>1</v>
      </c>
      <c r="BO23" s="520">
        <v>60</v>
      </c>
      <c r="BP23" s="504"/>
      <c r="BQ23" s="512">
        <v>14</v>
      </c>
    </row>
    <row r="24" spans="1:69" x14ac:dyDescent="0.25">
      <c r="A24" s="47">
        <v>15</v>
      </c>
      <c r="B24" s="126"/>
      <c r="C24" s="513" t="s">
        <v>382</v>
      </c>
      <c r="D24" s="47"/>
      <c r="E24" s="167"/>
      <c r="F24" s="167"/>
      <c r="G24" s="167"/>
      <c r="H24" s="167"/>
      <c r="I24" s="167"/>
      <c r="J24" s="171"/>
      <c r="K24" s="167"/>
      <c r="L24" s="167">
        <v>8</v>
      </c>
      <c r="M24" s="167">
        <v>5</v>
      </c>
      <c r="N24" s="167">
        <v>0</v>
      </c>
      <c r="O24" s="167">
        <v>0</v>
      </c>
      <c r="P24" s="171" t="s">
        <v>12</v>
      </c>
      <c r="Q24" s="167"/>
      <c r="R24" s="171" t="s">
        <v>463</v>
      </c>
      <c r="S24" s="167">
        <v>1</v>
      </c>
      <c r="T24" s="167">
        <v>0</v>
      </c>
      <c r="U24" s="167">
        <v>0</v>
      </c>
      <c r="V24" s="171" t="s">
        <v>12</v>
      </c>
      <c r="W24" s="167"/>
      <c r="X24" s="171"/>
      <c r="Y24" s="167"/>
      <c r="Z24" s="167"/>
      <c r="AA24" s="167"/>
      <c r="AB24" s="171"/>
      <c r="AC24" s="167"/>
      <c r="AD24" s="134"/>
      <c r="AE24" s="517"/>
      <c r="AF24" s="518"/>
      <c r="AG24" s="504"/>
      <c r="AH24" s="504"/>
      <c r="AI24" s="504"/>
      <c r="AJ24" s="504"/>
      <c r="AK24" s="511"/>
      <c r="AL24" s="504"/>
      <c r="AM24" s="504">
        <v>3</v>
      </c>
      <c r="AN24" s="504">
        <v>4</v>
      </c>
      <c r="AO24" s="504">
        <v>0</v>
      </c>
      <c r="AP24" s="504">
        <v>0</v>
      </c>
      <c r="AQ24" s="511" t="s">
        <v>12</v>
      </c>
      <c r="AR24" s="504"/>
      <c r="AS24" s="504"/>
      <c r="AT24" s="504"/>
      <c r="AU24" s="504"/>
      <c r="AV24" s="504"/>
      <c r="AW24" s="511"/>
      <c r="AX24" s="504"/>
      <c r="AY24" s="504"/>
      <c r="AZ24" s="504"/>
      <c r="BA24" s="504"/>
      <c r="BB24" s="504"/>
      <c r="BC24" s="511"/>
      <c r="BD24" s="504"/>
      <c r="BE24" s="504"/>
      <c r="BF24" s="504"/>
      <c r="BG24" s="504"/>
      <c r="BH24" s="504"/>
      <c r="BI24" s="511"/>
      <c r="BJ24" s="504"/>
      <c r="BK24" s="504">
        <v>3</v>
      </c>
      <c r="BL24" s="504">
        <v>4</v>
      </c>
      <c r="BM24" s="504">
        <v>0</v>
      </c>
      <c r="BN24" s="504">
        <v>0</v>
      </c>
      <c r="BO24" s="511" t="s">
        <v>12</v>
      </c>
      <c r="BP24" s="504"/>
      <c r="BQ24" s="512">
        <v>15</v>
      </c>
    </row>
    <row r="25" spans="1:69" x14ac:dyDescent="0.25">
      <c r="A25" s="47">
        <v>16</v>
      </c>
      <c r="B25" s="126"/>
      <c r="C25" s="513" t="s">
        <v>410</v>
      </c>
      <c r="D25" s="47"/>
      <c r="E25" s="167"/>
      <c r="F25" s="167"/>
      <c r="G25" s="167"/>
      <c r="H25" s="167"/>
      <c r="I25" s="167"/>
      <c r="J25" s="171"/>
      <c r="K25" s="167"/>
      <c r="L25" s="167"/>
      <c r="M25" s="167"/>
      <c r="N25" s="167"/>
      <c r="O25" s="167"/>
      <c r="P25" s="171"/>
      <c r="Q25" s="167"/>
      <c r="R25" s="167"/>
      <c r="S25" s="167"/>
      <c r="T25" s="167"/>
      <c r="U25" s="167"/>
      <c r="V25" s="171"/>
      <c r="W25" s="167"/>
      <c r="X25" s="171" t="s">
        <v>464</v>
      </c>
      <c r="Y25" s="167">
        <v>3</v>
      </c>
      <c r="Z25" s="167">
        <v>0</v>
      </c>
      <c r="AA25" s="167">
        <v>0</v>
      </c>
      <c r="AB25" s="171" t="s">
        <v>12</v>
      </c>
      <c r="AC25" s="167"/>
      <c r="AD25" s="254"/>
      <c r="AE25" s="498"/>
      <c r="AF25" s="504"/>
      <c r="AG25" s="504"/>
      <c r="AH25" s="504"/>
      <c r="AI25" s="504"/>
      <c r="AJ25" s="504"/>
      <c r="AK25" s="511"/>
      <c r="AL25" s="504"/>
      <c r="AM25" s="504"/>
      <c r="AN25" s="504">
        <v>3</v>
      </c>
      <c r="AO25" s="504">
        <v>0</v>
      </c>
      <c r="AP25" s="504">
        <v>0</v>
      </c>
      <c r="AQ25" s="511" t="s">
        <v>12</v>
      </c>
      <c r="AR25" s="504"/>
      <c r="AS25" s="504"/>
      <c r="AT25" s="504"/>
      <c r="AU25" s="504"/>
      <c r="AV25" s="504"/>
      <c r="AW25" s="511"/>
      <c r="AX25" s="504"/>
      <c r="AY25" s="504"/>
      <c r="AZ25" s="504"/>
      <c r="BA25" s="504"/>
      <c r="BB25" s="504"/>
      <c r="BC25" s="511"/>
      <c r="BD25" s="504"/>
      <c r="BE25" s="504"/>
      <c r="BF25" s="504"/>
      <c r="BG25" s="504"/>
      <c r="BH25" s="504"/>
      <c r="BI25" s="511"/>
      <c r="BJ25" s="504"/>
      <c r="BK25" s="504"/>
      <c r="BL25" s="504">
        <v>3</v>
      </c>
      <c r="BM25" s="504">
        <v>0</v>
      </c>
      <c r="BN25" s="504">
        <v>0</v>
      </c>
      <c r="BO25" s="511" t="s">
        <v>12</v>
      </c>
      <c r="BP25" s="504"/>
      <c r="BQ25" s="512">
        <v>16</v>
      </c>
    </row>
    <row r="26" spans="1:69" x14ac:dyDescent="0.25">
      <c r="A26" s="47">
        <v>17</v>
      </c>
      <c r="B26" s="126"/>
      <c r="C26" s="513" t="s">
        <v>465</v>
      </c>
      <c r="D26" s="47"/>
      <c r="E26" s="167"/>
      <c r="F26" s="167"/>
      <c r="G26" s="167"/>
      <c r="H26" s="167"/>
      <c r="I26" s="167"/>
      <c r="J26" s="171"/>
      <c r="K26" s="167"/>
      <c r="L26" s="167">
        <v>46</v>
      </c>
      <c r="M26" s="167">
        <v>2</v>
      </c>
      <c r="N26" s="167">
        <v>0</v>
      </c>
      <c r="O26" s="167">
        <v>0</v>
      </c>
      <c r="P26" s="171" t="s">
        <v>12</v>
      </c>
      <c r="Q26" s="167"/>
      <c r="R26" s="167"/>
      <c r="S26" s="167"/>
      <c r="T26" s="167"/>
      <c r="U26" s="167"/>
      <c r="V26" s="167"/>
      <c r="W26" s="167"/>
      <c r="X26" s="171"/>
      <c r="Y26" s="167"/>
      <c r="Z26" s="167"/>
      <c r="AA26" s="167"/>
      <c r="AB26" s="171"/>
      <c r="AC26" s="167"/>
      <c r="AD26" s="134"/>
      <c r="AE26" s="498"/>
      <c r="AF26" s="504"/>
      <c r="AG26" s="504"/>
      <c r="AH26" s="504"/>
      <c r="AI26" s="504"/>
      <c r="AJ26" s="504"/>
      <c r="AK26" s="504"/>
      <c r="AL26" s="504"/>
      <c r="AM26" s="504">
        <v>46</v>
      </c>
      <c r="AN26" s="504">
        <v>2</v>
      </c>
      <c r="AO26" s="504">
        <v>0</v>
      </c>
      <c r="AP26" s="504">
        <v>0</v>
      </c>
      <c r="AQ26" s="511" t="s">
        <v>12</v>
      </c>
      <c r="AR26" s="504"/>
      <c r="AS26" s="504"/>
      <c r="AT26" s="504"/>
      <c r="AU26" s="504"/>
      <c r="AV26" s="504"/>
      <c r="AW26" s="511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11"/>
      <c r="BJ26" s="504"/>
      <c r="BK26" s="504">
        <v>46</v>
      </c>
      <c r="BL26" s="504">
        <v>2</v>
      </c>
      <c r="BM26" s="504">
        <v>0</v>
      </c>
      <c r="BN26" s="504">
        <v>0</v>
      </c>
      <c r="BO26" s="511" t="s">
        <v>12</v>
      </c>
      <c r="BP26" s="504"/>
      <c r="BQ26" s="512">
        <v>17</v>
      </c>
    </row>
    <row r="27" spans="1:69" x14ac:dyDescent="0.25">
      <c r="A27" s="47">
        <v>18</v>
      </c>
      <c r="B27" s="126"/>
      <c r="C27" s="513" t="s">
        <v>466</v>
      </c>
      <c r="D27" s="47"/>
      <c r="E27" s="167"/>
      <c r="F27" s="167">
        <v>20</v>
      </c>
      <c r="G27" s="167">
        <v>0</v>
      </c>
      <c r="H27" s="167">
        <v>0</v>
      </c>
      <c r="I27" s="167">
        <v>0</v>
      </c>
      <c r="J27" s="171" t="s">
        <v>12</v>
      </c>
      <c r="K27" s="167"/>
      <c r="L27" s="167"/>
      <c r="M27" s="167"/>
      <c r="N27" s="167"/>
      <c r="O27" s="167"/>
      <c r="P27" s="171"/>
      <c r="Q27" s="167"/>
      <c r="R27" s="167"/>
      <c r="S27" s="167"/>
      <c r="T27" s="167"/>
      <c r="U27" s="167"/>
      <c r="V27" s="167"/>
      <c r="W27" s="167"/>
      <c r="X27" s="171"/>
      <c r="Y27" s="167"/>
      <c r="Z27" s="167"/>
      <c r="AA27" s="167"/>
      <c r="AB27" s="171"/>
      <c r="AC27" s="167"/>
      <c r="AD27" s="254"/>
      <c r="AE27" s="498"/>
      <c r="AF27" s="504"/>
      <c r="AG27" s="504">
        <v>20</v>
      </c>
      <c r="AH27" s="504">
        <v>0</v>
      </c>
      <c r="AI27" s="504">
        <v>0</v>
      </c>
      <c r="AJ27" s="504">
        <v>0</v>
      </c>
      <c r="AK27" s="511" t="s">
        <v>12</v>
      </c>
      <c r="AL27" s="504"/>
      <c r="AM27" s="504"/>
      <c r="AN27" s="504"/>
      <c r="AO27" s="504"/>
      <c r="AP27" s="504"/>
      <c r="AQ27" s="511"/>
      <c r="AR27" s="504"/>
      <c r="AS27" s="504"/>
      <c r="AT27" s="504"/>
      <c r="AU27" s="504"/>
      <c r="AV27" s="504"/>
      <c r="AW27" s="511"/>
      <c r="AX27" s="504"/>
      <c r="AY27" s="504"/>
      <c r="AZ27" s="504"/>
      <c r="BA27" s="504"/>
      <c r="BB27" s="504"/>
      <c r="BC27" s="511"/>
      <c r="BD27" s="504"/>
      <c r="BE27" s="504">
        <v>20</v>
      </c>
      <c r="BF27" s="504">
        <v>0</v>
      </c>
      <c r="BG27" s="504">
        <v>0</v>
      </c>
      <c r="BH27" s="504">
        <v>0</v>
      </c>
      <c r="BI27" s="511" t="s">
        <v>12</v>
      </c>
      <c r="BJ27" s="504"/>
      <c r="BK27" s="504"/>
      <c r="BL27" s="504"/>
      <c r="BM27" s="504"/>
      <c r="BN27" s="504"/>
      <c r="BO27" s="511"/>
      <c r="BP27" s="504"/>
      <c r="BQ27" s="512">
        <v>18</v>
      </c>
    </row>
    <row r="28" spans="1:69" x14ac:dyDescent="0.25">
      <c r="A28" s="47">
        <v>19</v>
      </c>
      <c r="B28" s="126"/>
      <c r="C28" s="513" t="s">
        <v>378</v>
      </c>
      <c r="D28" s="47"/>
      <c r="E28" s="167"/>
      <c r="F28" s="167"/>
      <c r="G28" s="167"/>
      <c r="H28" s="167"/>
      <c r="I28" s="167"/>
      <c r="J28" s="171"/>
      <c r="K28" s="167"/>
      <c r="L28" s="167"/>
      <c r="M28" s="167"/>
      <c r="N28" s="167"/>
      <c r="O28" s="167"/>
      <c r="P28" s="171"/>
      <c r="Q28" s="167"/>
      <c r="R28" s="171" t="s">
        <v>452</v>
      </c>
      <c r="S28" s="167">
        <v>5</v>
      </c>
      <c r="T28" s="167">
        <v>0</v>
      </c>
      <c r="U28" s="167">
        <v>0</v>
      </c>
      <c r="V28" s="171" t="s">
        <v>12</v>
      </c>
      <c r="W28" s="167"/>
      <c r="X28" s="171" t="s">
        <v>451</v>
      </c>
      <c r="Y28" s="167">
        <v>2</v>
      </c>
      <c r="Z28" s="167">
        <v>0</v>
      </c>
      <c r="AA28" s="167">
        <v>0</v>
      </c>
      <c r="AB28" s="171" t="s">
        <v>12</v>
      </c>
      <c r="AC28" s="167"/>
      <c r="AD28" s="134"/>
      <c r="AE28" s="498"/>
      <c r="AF28" s="504"/>
      <c r="AG28" s="504">
        <v>18</v>
      </c>
      <c r="AH28" s="504">
        <v>5</v>
      </c>
      <c r="AI28" s="504">
        <v>0</v>
      </c>
      <c r="AJ28" s="504">
        <v>0</v>
      </c>
      <c r="AK28" s="511" t="s">
        <v>12</v>
      </c>
      <c r="AL28" s="504"/>
      <c r="AM28" s="504">
        <v>21</v>
      </c>
      <c r="AN28" s="504">
        <v>2</v>
      </c>
      <c r="AO28" s="504">
        <v>0</v>
      </c>
      <c r="AP28" s="504">
        <v>0</v>
      </c>
      <c r="AQ28" s="511" t="s">
        <v>12</v>
      </c>
      <c r="AR28" s="504"/>
      <c r="AS28" s="504">
        <v>18</v>
      </c>
      <c r="AT28" s="504">
        <v>5</v>
      </c>
      <c r="AU28" s="504">
        <v>0</v>
      </c>
      <c r="AV28" s="504">
        <v>0</v>
      </c>
      <c r="AW28" s="511" t="s">
        <v>12</v>
      </c>
      <c r="AX28" s="504"/>
      <c r="AY28" s="504">
        <v>21</v>
      </c>
      <c r="AZ28" s="504">
        <v>2</v>
      </c>
      <c r="BA28" s="504">
        <v>0</v>
      </c>
      <c r="BB28" s="504">
        <v>0</v>
      </c>
      <c r="BC28" s="511" t="s">
        <v>12</v>
      </c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11"/>
      <c r="BP28" s="504"/>
      <c r="BQ28" s="512">
        <v>19</v>
      </c>
    </row>
    <row r="29" spans="1:69" x14ac:dyDescent="0.25">
      <c r="A29" s="47">
        <v>20</v>
      </c>
      <c r="B29" s="126"/>
      <c r="C29" s="510" t="s">
        <v>46</v>
      </c>
      <c r="D29" s="47"/>
      <c r="E29" s="167"/>
      <c r="F29" s="167"/>
      <c r="G29" s="167"/>
      <c r="H29" s="167"/>
      <c r="I29" s="167"/>
      <c r="J29" s="171"/>
      <c r="K29" s="167"/>
      <c r="L29" s="167">
        <v>166</v>
      </c>
      <c r="M29" s="167">
        <v>0</v>
      </c>
      <c r="N29" s="167">
        <v>6</v>
      </c>
      <c r="O29" s="167">
        <v>0</v>
      </c>
      <c r="P29" s="171" t="s">
        <v>12</v>
      </c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254"/>
      <c r="AE29" s="515"/>
      <c r="AF29" s="504"/>
      <c r="AG29" s="504"/>
      <c r="AH29" s="504"/>
      <c r="AI29" s="504"/>
      <c r="AJ29" s="504"/>
      <c r="AK29" s="511"/>
      <c r="AL29" s="504"/>
      <c r="AM29" s="504">
        <v>166</v>
      </c>
      <c r="AN29" s="504">
        <v>0</v>
      </c>
      <c r="AO29" s="504">
        <v>6</v>
      </c>
      <c r="AP29" s="504">
        <v>0</v>
      </c>
      <c r="AQ29" s="511" t="s">
        <v>12</v>
      </c>
      <c r="AR29" s="504"/>
      <c r="AS29" s="504"/>
      <c r="AT29" s="504"/>
      <c r="AU29" s="504"/>
      <c r="AV29" s="504"/>
      <c r="AW29" s="511"/>
      <c r="AX29" s="504"/>
      <c r="AY29" s="504">
        <v>166</v>
      </c>
      <c r="AZ29" s="504">
        <v>0</v>
      </c>
      <c r="BA29" s="504">
        <v>6</v>
      </c>
      <c r="BB29" s="504">
        <v>0</v>
      </c>
      <c r="BC29" s="511" t="s">
        <v>12</v>
      </c>
      <c r="BD29" s="504"/>
      <c r="BE29" s="504"/>
      <c r="BF29" s="504"/>
      <c r="BG29" s="504"/>
      <c r="BH29" s="504"/>
      <c r="BI29" s="511"/>
      <c r="BJ29" s="504"/>
      <c r="BK29" s="504"/>
      <c r="BL29" s="504"/>
      <c r="BM29" s="504"/>
      <c r="BN29" s="504"/>
      <c r="BO29" s="504"/>
      <c r="BP29" s="504"/>
      <c r="BQ29" s="512">
        <v>20</v>
      </c>
    </row>
    <row r="30" spans="1:69" x14ac:dyDescent="0.25">
      <c r="A30" s="47">
        <v>21</v>
      </c>
      <c r="B30" s="126"/>
      <c r="C30" s="513" t="s">
        <v>16</v>
      </c>
      <c r="D30" s="47"/>
      <c r="E30" s="167"/>
      <c r="F30" s="167"/>
      <c r="G30" s="167">
        <v>1</v>
      </c>
      <c r="H30" s="167">
        <v>8</v>
      </c>
      <c r="I30" s="167">
        <v>0</v>
      </c>
      <c r="J30" s="171" t="s">
        <v>12</v>
      </c>
      <c r="K30" s="167"/>
      <c r="L30" s="167"/>
      <c r="M30" s="167"/>
      <c r="N30" s="167"/>
      <c r="O30" s="167"/>
      <c r="P30" s="171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34"/>
      <c r="AE30" s="498"/>
      <c r="AF30" s="504"/>
      <c r="AG30" s="504"/>
      <c r="AH30" s="504">
        <v>1</v>
      </c>
      <c r="AI30" s="504">
        <v>8</v>
      </c>
      <c r="AJ30" s="504">
        <v>0</v>
      </c>
      <c r="AK30" s="511" t="s">
        <v>12</v>
      </c>
      <c r="AL30" s="504"/>
      <c r="AM30" s="504"/>
      <c r="AN30" s="504"/>
      <c r="AO30" s="504"/>
      <c r="AP30" s="504"/>
      <c r="AQ30" s="511"/>
      <c r="AR30" s="504"/>
      <c r="AS30" s="504"/>
      <c r="AT30" s="504">
        <v>1</v>
      </c>
      <c r="AU30" s="504">
        <v>8</v>
      </c>
      <c r="AV30" s="504">
        <v>0</v>
      </c>
      <c r="AW30" s="511" t="s">
        <v>12</v>
      </c>
      <c r="AX30" s="504"/>
      <c r="AY30" s="504"/>
      <c r="AZ30" s="504"/>
      <c r="BA30" s="504"/>
      <c r="BB30" s="504"/>
      <c r="BC30" s="511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12">
        <v>21</v>
      </c>
    </row>
    <row r="31" spans="1:69" x14ac:dyDescent="0.25">
      <c r="A31" s="47">
        <v>22</v>
      </c>
      <c r="B31" s="126"/>
      <c r="C31" s="513" t="s">
        <v>467</v>
      </c>
      <c r="D31" s="47"/>
      <c r="E31" s="167"/>
      <c r="F31" s="167"/>
      <c r="G31" s="167"/>
      <c r="H31" s="167"/>
      <c r="I31" s="167"/>
      <c r="J31" s="171"/>
      <c r="K31" s="167"/>
      <c r="L31" s="167"/>
      <c r="M31" s="167"/>
      <c r="N31" s="167"/>
      <c r="O31" s="167"/>
      <c r="P31" s="171"/>
      <c r="Q31" s="167"/>
      <c r="R31" s="171"/>
      <c r="S31" s="167"/>
      <c r="T31" s="167"/>
      <c r="U31" s="167"/>
      <c r="V31" s="171"/>
      <c r="W31" s="167"/>
      <c r="X31" s="171" t="s">
        <v>468</v>
      </c>
      <c r="Y31" s="167">
        <v>1</v>
      </c>
      <c r="Z31" s="167">
        <v>0</v>
      </c>
      <c r="AA31" s="167">
        <v>0</v>
      </c>
      <c r="AB31" s="171" t="s">
        <v>12</v>
      </c>
      <c r="AC31" s="167"/>
      <c r="AD31" s="134"/>
      <c r="AE31" s="498"/>
      <c r="AF31" s="504"/>
      <c r="AG31" s="504"/>
      <c r="AH31" s="504"/>
      <c r="AI31" s="504"/>
      <c r="AJ31" s="504"/>
      <c r="AK31" s="511"/>
      <c r="AL31" s="504"/>
      <c r="AM31" s="504">
        <v>5</v>
      </c>
      <c r="AN31" s="504">
        <v>1</v>
      </c>
      <c r="AO31" s="504">
        <v>0</v>
      </c>
      <c r="AP31" s="504">
        <v>0</v>
      </c>
      <c r="AQ31" s="511" t="s">
        <v>12</v>
      </c>
      <c r="AR31" s="504"/>
      <c r="AS31" s="504"/>
      <c r="AT31" s="504"/>
      <c r="AU31" s="504"/>
      <c r="AV31" s="504"/>
      <c r="AW31" s="511"/>
      <c r="AX31" s="504"/>
      <c r="AY31" s="504">
        <v>5</v>
      </c>
      <c r="AZ31" s="504">
        <v>1</v>
      </c>
      <c r="BA31" s="504">
        <v>0</v>
      </c>
      <c r="BB31" s="504">
        <v>0</v>
      </c>
      <c r="BC31" s="511" t="s">
        <v>12</v>
      </c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12">
        <v>22</v>
      </c>
    </row>
    <row r="32" spans="1:69" x14ac:dyDescent="0.25">
      <c r="A32" s="47">
        <v>23</v>
      </c>
      <c r="B32" s="126"/>
      <c r="C32" s="510" t="s">
        <v>130</v>
      </c>
      <c r="D32" s="47"/>
      <c r="E32" s="167"/>
      <c r="F32" s="167">
        <v>92</v>
      </c>
      <c r="G32" s="167">
        <v>5</v>
      </c>
      <c r="H32" s="167">
        <v>0</v>
      </c>
      <c r="I32" s="167">
        <v>0</v>
      </c>
      <c r="J32" s="171" t="s">
        <v>12</v>
      </c>
      <c r="K32" s="167"/>
      <c r="L32" s="167"/>
      <c r="M32" s="167"/>
      <c r="N32" s="167"/>
      <c r="O32" s="167"/>
      <c r="P32" s="167"/>
      <c r="Q32" s="167"/>
      <c r="R32" s="171"/>
      <c r="S32" s="167"/>
      <c r="T32" s="167"/>
      <c r="U32" s="167"/>
      <c r="V32" s="171"/>
      <c r="W32" s="167"/>
      <c r="X32" s="167"/>
      <c r="Y32" s="167"/>
      <c r="Z32" s="167"/>
      <c r="AA32" s="167"/>
      <c r="AB32" s="167"/>
      <c r="AC32" s="167"/>
      <c r="AD32" s="134"/>
      <c r="AE32" s="498"/>
      <c r="AF32" s="504"/>
      <c r="AG32" s="504">
        <v>92</v>
      </c>
      <c r="AH32" s="504">
        <v>5</v>
      </c>
      <c r="AI32" s="504">
        <v>0</v>
      </c>
      <c r="AJ32" s="504">
        <v>0</v>
      </c>
      <c r="AK32" s="511" t="s">
        <v>12</v>
      </c>
      <c r="AL32" s="504"/>
      <c r="AM32" s="504"/>
      <c r="AN32" s="504"/>
      <c r="AO32" s="504"/>
      <c r="AP32" s="504"/>
      <c r="AQ32" s="504"/>
      <c r="AR32" s="504"/>
      <c r="AS32" s="504">
        <v>92</v>
      </c>
      <c r="AT32" s="504">
        <v>5</v>
      </c>
      <c r="AU32" s="504">
        <v>0</v>
      </c>
      <c r="AV32" s="504">
        <v>0</v>
      </c>
      <c r="AW32" s="511" t="s">
        <v>12</v>
      </c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12">
        <v>23</v>
      </c>
    </row>
    <row r="33" spans="1:69" x14ac:dyDescent="0.25">
      <c r="A33" s="47">
        <v>24</v>
      </c>
      <c r="B33" s="126"/>
      <c r="C33" s="513" t="s">
        <v>469</v>
      </c>
      <c r="D33" s="47"/>
      <c r="E33" s="167"/>
      <c r="F33" s="167"/>
      <c r="G33" s="167"/>
      <c r="H33" s="167"/>
      <c r="I33" s="167"/>
      <c r="J33" s="171"/>
      <c r="K33" s="167"/>
      <c r="L33" s="167"/>
      <c r="M33" s="167">
        <v>7</v>
      </c>
      <c r="N33" s="167">
        <v>7</v>
      </c>
      <c r="O33" s="167">
        <v>0</v>
      </c>
      <c r="P33" s="171" t="s">
        <v>12</v>
      </c>
      <c r="Q33" s="167"/>
      <c r="R33" s="171"/>
      <c r="S33" s="167"/>
      <c r="T33" s="167"/>
      <c r="U33" s="167"/>
      <c r="V33" s="171"/>
      <c r="W33" s="167"/>
      <c r="X33" s="167"/>
      <c r="Y33" s="167"/>
      <c r="Z33" s="167"/>
      <c r="AA33" s="167"/>
      <c r="AB33" s="167"/>
      <c r="AC33" s="167"/>
      <c r="AD33" s="134"/>
      <c r="AE33" s="498"/>
      <c r="AF33" s="504"/>
      <c r="AG33" s="504"/>
      <c r="AH33" s="504"/>
      <c r="AI33" s="504"/>
      <c r="AJ33" s="504"/>
      <c r="AK33" s="511"/>
      <c r="AL33" s="504"/>
      <c r="AM33" s="504"/>
      <c r="AN33" s="504">
        <v>7</v>
      </c>
      <c r="AO33" s="504">
        <v>7</v>
      </c>
      <c r="AP33" s="504">
        <v>0</v>
      </c>
      <c r="AQ33" s="511" t="s">
        <v>12</v>
      </c>
      <c r="AR33" s="504"/>
      <c r="AS33" s="504"/>
      <c r="AT33" s="504"/>
      <c r="AU33" s="504"/>
      <c r="AV33" s="504"/>
      <c r="AW33" s="511"/>
      <c r="AX33" s="504"/>
      <c r="AY33" s="504"/>
      <c r="AZ33" s="504">
        <v>7</v>
      </c>
      <c r="BA33" s="504">
        <v>7</v>
      </c>
      <c r="BB33" s="504">
        <v>0</v>
      </c>
      <c r="BC33" s="511" t="s">
        <v>12</v>
      </c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21">
        <v>24</v>
      </c>
    </row>
    <row r="34" spans="1:69" x14ac:dyDescent="0.25">
      <c r="A34" s="47">
        <v>25</v>
      </c>
      <c r="B34" s="126"/>
      <c r="C34" s="510" t="s">
        <v>131</v>
      </c>
      <c r="D34" s="47"/>
      <c r="E34" s="167"/>
      <c r="F34" s="167"/>
      <c r="G34" s="167">
        <v>2</v>
      </c>
      <c r="H34" s="167">
        <v>7</v>
      </c>
      <c r="I34" s="167">
        <v>5</v>
      </c>
      <c r="J34" s="171" t="s">
        <v>12</v>
      </c>
      <c r="K34" s="167"/>
      <c r="L34" s="167"/>
      <c r="M34" s="167"/>
      <c r="N34" s="167"/>
      <c r="O34" s="167"/>
      <c r="P34" s="167"/>
      <c r="Q34" s="167"/>
      <c r="R34" s="171"/>
      <c r="S34" s="167"/>
      <c r="T34" s="167"/>
      <c r="U34" s="167"/>
      <c r="V34" s="171"/>
      <c r="W34" s="167"/>
      <c r="X34" s="171"/>
      <c r="Y34" s="167"/>
      <c r="Z34" s="167"/>
      <c r="AA34" s="167"/>
      <c r="AC34" s="167"/>
      <c r="AD34" s="134"/>
      <c r="AE34" s="498"/>
      <c r="AF34" s="504"/>
      <c r="AG34" s="504"/>
      <c r="AH34" s="504">
        <v>2</v>
      </c>
      <c r="AI34" s="504">
        <v>7</v>
      </c>
      <c r="AJ34" s="504">
        <v>5</v>
      </c>
      <c r="AK34" s="511" t="s">
        <v>12</v>
      </c>
      <c r="AL34" s="504"/>
      <c r="AM34" s="504"/>
      <c r="AN34" s="504"/>
      <c r="AO34" s="504"/>
      <c r="AP34" s="504"/>
      <c r="AQ34" s="511"/>
      <c r="AR34" s="504"/>
      <c r="AS34" s="504"/>
      <c r="AT34" s="504">
        <v>2</v>
      </c>
      <c r="AU34" s="504">
        <v>7</v>
      </c>
      <c r="AV34" s="504">
        <v>5</v>
      </c>
      <c r="AW34" s="511" t="s">
        <v>12</v>
      </c>
      <c r="AX34" s="504"/>
      <c r="AY34" s="504"/>
      <c r="AZ34" s="504"/>
      <c r="BA34" s="504"/>
      <c r="BB34" s="504"/>
      <c r="BC34" s="511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21">
        <v>25</v>
      </c>
    </row>
    <row r="35" spans="1:69" x14ac:dyDescent="0.25">
      <c r="A35" s="47">
        <v>26</v>
      </c>
      <c r="B35" s="126"/>
      <c r="C35" s="513" t="s">
        <v>403</v>
      </c>
      <c r="D35" s="47"/>
      <c r="E35" s="167"/>
      <c r="F35" s="167">
        <v>26</v>
      </c>
      <c r="G35" s="167">
        <v>4</v>
      </c>
      <c r="H35" s="167">
        <v>0</v>
      </c>
      <c r="I35" s="167">
        <v>0</v>
      </c>
      <c r="J35" s="171" t="s">
        <v>12</v>
      </c>
      <c r="K35" s="167"/>
      <c r="L35" s="167"/>
      <c r="M35" s="167"/>
      <c r="N35" s="167"/>
      <c r="O35" s="167"/>
      <c r="P35" s="167"/>
      <c r="Q35" s="167"/>
      <c r="R35" s="171"/>
      <c r="S35" s="167"/>
      <c r="T35" s="167"/>
      <c r="U35" s="167"/>
      <c r="V35" s="171"/>
      <c r="W35" s="167"/>
      <c r="X35" s="167"/>
      <c r="Y35" s="167"/>
      <c r="Z35" s="167"/>
      <c r="AA35" s="167"/>
      <c r="AB35" s="167"/>
      <c r="AC35" s="167"/>
      <c r="AD35" s="514"/>
      <c r="AE35" s="522"/>
      <c r="AF35" s="499"/>
      <c r="AG35" s="504">
        <v>26</v>
      </c>
      <c r="AH35" s="504">
        <v>4</v>
      </c>
      <c r="AI35" s="504">
        <v>0</v>
      </c>
      <c r="AJ35" s="504">
        <v>0</v>
      </c>
      <c r="AK35" s="511" t="s">
        <v>12</v>
      </c>
      <c r="AL35" s="504"/>
      <c r="AM35" s="504"/>
      <c r="AN35" s="504"/>
      <c r="AO35" s="504"/>
      <c r="AP35" s="504"/>
      <c r="AQ35" s="511"/>
      <c r="AR35" s="504"/>
      <c r="AS35" s="504">
        <v>26</v>
      </c>
      <c r="AT35" s="504">
        <v>4</v>
      </c>
      <c r="AU35" s="504">
        <v>0</v>
      </c>
      <c r="AV35" s="504">
        <v>0</v>
      </c>
      <c r="AW35" s="511" t="s">
        <v>12</v>
      </c>
      <c r="AX35" s="504"/>
      <c r="AY35" s="504"/>
      <c r="AZ35" s="504"/>
      <c r="BA35" s="504"/>
      <c r="BB35" s="504"/>
      <c r="BC35" s="511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21">
        <v>26</v>
      </c>
    </row>
    <row r="36" spans="1:69" x14ac:dyDescent="0.25">
      <c r="A36" s="47">
        <v>27</v>
      </c>
      <c r="B36" s="126"/>
      <c r="C36" s="513" t="s">
        <v>391</v>
      </c>
      <c r="D36" s="47"/>
      <c r="E36" s="167"/>
      <c r="F36" s="167">
        <v>18</v>
      </c>
      <c r="G36" s="167">
        <v>0</v>
      </c>
      <c r="H36" s="167">
        <v>0</v>
      </c>
      <c r="I36" s="167">
        <v>0</v>
      </c>
      <c r="J36" s="171" t="s">
        <v>12</v>
      </c>
      <c r="K36" s="167"/>
      <c r="L36" s="171"/>
      <c r="M36" s="167"/>
      <c r="N36" s="167"/>
      <c r="O36" s="167"/>
      <c r="P36" s="171"/>
      <c r="Q36" s="167"/>
      <c r="R36" s="171" t="s">
        <v>461</v>
      </c>
      <c r="S36" s="167">
        <v>8</v>
      </c>
      <c r="T36" s="167">
        <v>0</v>
      </c>
      <c r="U36" s="167">
        <v>0</v>
      </c>
      <c r="V36" s="171" t="s">
        <v>12</v>
      </c>
      <c r="W36" s="167"/>
      <c r="X36" s="167"/>
      <c r="Y36" s="167"/>
      <c r="Z36" s="167"/>
      <c r="AA36" s="167"/>
      <c r="AB36" s="167"/>
      <c r="AC36" s="167"/>
      <c r="AD36" s="134"/>
      <c r="AE36" s="498"/>
      <c r="AF36" s="504"/>
      <c r="AG36" s="504">
        <v>18</v>
      </c>
      <c r="AH36" s="504">
        <v>8</v>
      </c>
      <c r="AI36" s="504">
        <v>0</v>
      </c>
      <c r="AJ36" s="504">
        <v>0</v>
      </c>
      <c r="AK36" s="511" t="s">
        <v>12</v>
      </c>
      <c r="AL36" s="504"/>
      <c r="AM36" s="504"/>
      <c r="AN36" s="504"/>
      <c r="AO36" s="504"/>
      <c r="AP36" s="504"/>
      <c r="AQ36" s="504"/>
      <c r="AR36" s="504"/>
      <c r="AS36" s="504">
        <v>18</v>
      </c>
      <c r="AT36" s="504">
        <v>8</v>
      </c>
      <c r="AU36" s="504">
        <v>0</v>
      </c>
      <c r="AV36" s="504">
        <v>0</v>
      </c>
      <c r="AW36" s="511" t="s">
        <v>12</v>
      </c>
      <c r="AX36" s="504"/>
      <c r="AY36" s="504"/>
      <c r="AZ36" s="504"/>
      <c r="BA36" s="504"/>
      <c r="BB36" s="504"/>
      <c r="BC36" s="511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21">
        <v>27</v>
      </c>
    </row>
    <row r="37" spans="1:69" x14ac:dyDescent="0.25">
      <c r="A37" s="47">
        <v>28</v>
      </c>
      <c r="B37" s="126"/>
      <c r="C37" s="513" t="s">
        <v>333</v>
      </c>
      <c r="D37" s="47"/>
      <c r="E37" s="167"/>
      <c r="F37" s="167">
        <v>1</v>
      </c>
      <c r="G37" s="167">
        <v>8</v>
      </c>
      <c r="H37" s="167">
        <v>1</v>
      </c>
      <c r="I37" s="167">
        <v>1</v>
      </c>
      <c r="J37" s="171" t="s">
        <v>12</v>
      </c>
      <c r="K37" s="167"/>
      <c r="L37" s="171"/>
      <c r="M37" s="167"/>
      <c r="N37" s="167"/>
      <c r="O37" s="167"/>
      <c r="P37" s="167"/>
      <c r="Q37" s="167"/>
      <c r="R37" s="171" t="s">
        <v>462</v>
      </c>
      <c r="S37" s="167"/>
      <c r="T37" s="167">
        <v>6</v>
      </c>
      <c r="U37" s="167">
        <v>1</v>
      </c>
      <c r="V37" s="257">
        <v>20</v>
      </c>
      <c r="W37" s="167"/>
      <c r="X37" s="171"/>
      <c r="Y37" s="167"/>
      <c r="Z37" s="167"/>
      <c r="AA37" s="167"/>
      <c r="AB37" s="171"/>
      <c r="AC37" s="167"/>
      <c r="AD37" s="254"/>
      <c r="AE37" s="498"/>
      <c r="AF37" s="518"/>
      <c r="AG37" s="504">
        <v>1</v>
      </c>
      <c r="AH37" s="504">
        <v>8</v>
      </c>
      <c r="AI37" s="504">
        <v>7</v>
      </c>
      <c r="AJ37" s="504">
        <v>2</v>
      </c>
      <c r="AK37" s="520">
        <v>20</v>
      </c>
      <c r="AL37" s="504"/>
      <c r="AM37" s="504"/>
      <c r="AN37" s="504"/>
      <c r="AO37" s="504"/>
      <c r="AP37" s="504"/>
      <c r="AQ37" s="511"/>
      <c r="AR37" s="504"/>
      <c r="AS37" s="504">
        <v>1</v>
      </c>
      <c r="AT37" s="504">
        <v>8</v>
      </c>
      <c r="AU37" s="504">
        <v>7</v>
      </c>
      <c r="AV37" s="504">
        <v>2</v>
      </c>
      <c r="AW37" s="520">
        <v>20</v>
      </c>
      <c r="AX37" s="504"/>
      <c r="AY37" s="504"/>
      <c r="AZ37" s="504"/>
      <c r="BA37" s="504"/>
      <c r="BB37" s="504"/>
      <c r="BC37" s="520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21">
        <v>28</v>
      </c>
    </row>
    <row r="38" spans="1:69" x14ac:dyDescent="0.25">
      <c r="A38" s="47">
        <v>29</v>
      </c>
      <c r="B38" s="126"/>
      <c r="C38" s="513" t="s">
        <v>470</v>
      </c>
      <c r="D38" s="47"/>
      <c r="E38" s="167"/>
      <c r="F38" s="167"/>
      <c r="G38" s="167"/>
      <c r="H38" s="167"/>
      <c r="I38" s="167"/>
      <c r="J38" s="171"/>
      <c r="K38" s="167"/>
      <c r="L38" s="171"/>
      <c r="M38" s="167"/>
      <c r="N38" s="167"/>
      <c r="O38" s="167"/>
      <c r="P38" s="171"/>
      <c r="Q38" s="167"/>
      <c r="R38" s="171" t="s">
        <v>471</v>
      </c>
      <c r="S38" s="167">
        <v>5</v>
      </c>
      <c r="T38" s="167">
        <v>0</v>
      </c>
      <c r="U38" s="167">
        <v>0</v>
      </c>
      <c r="V38" s="171" t="s">
        <v>12</v>
      </c>
      <c r="W38" s="167"/>
      <c r="X38" s="167"/>
      <c r="Y38" s="167"/>
      <c r="Z38" s="167"/>
      <c r="AA38" s="167"/>
      <c r="AB38" s="171"/>
      <c r="AC38" s="167"/>
      <c r="AD38" s="134"/>
      <c r="AE38" s="498"/>
      <c r="AF38" s="504"/>
      <c r="AG38" s="504">
        <v>4</v>
      </c>
      <c r="AH38" s="504">
        <v>5</v>
      </c>
      <c r="AI38" s="504">
        <v>0</v>
      </c>
      <c r="AJ38" s="504">
        <v>0</v>
      </c>
      <c r="AK38" s="511" t="s">
        <v>12</v>
      </c>
      <c r="AL38" s="504"/>
      <c r="AM38" s="504"/>
      <c r="AN38" s="504"/>
      <c r="AO38" s="504"/>
      <c r="AP38" s="504"/>
      <c r="AQ38" s="504"/>
      <c r="AR38" s="504"/>
      <c r="AS38" s="504">
        <v>4</v>
      </c>
      <c r="AT38" s="504">
        <v>5</v>
      </c>
      <c r="AU38" s="504">
        <v>0</v>
      </c>
      <c r="AV38" s="504">
        <v>0</v>
      </c>
      <c r="AW38" s="511" t="s">
        <v>12</v>
      </c>
      <c r="AX38" s="504"/>
      <c r="AY38" s="504"/>
      <c r="AZ38" s="504"/>
      <c r="BA38" s="504"/>
      <c r="BB38" s="504"/>
      <c r="BC38" s="511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21">
        <v>29</v>
      </c>
    </row>
    <row r="39" spans="1:69" x14ac:dyDescent="0.25">
      <c r="A39" s="47">
        <v>30</v>
      </c>
      <c r="B39" s="126"/>
      <c r="C39" s="513" t="s">
        <v>472</v>
      </c>
      <c r="D39" s="47"/>
      <c r="E39" s="167"/>
      <c r="F39" s="176"/>
      <c r="G39" s="176"/>
      <c r="H39" s="176"/>
      <c r="I39" s="176"/>
      <c r="J39" s="176"/>
      <c r="K39" s="176"/>
      <c r="L39" s="180"/>
      <c r="M39" s="176"/>
      <c r="N39" s="176"/>
      <c r="O39" s="176"/>
      <c r="P39" s="171"/>
      <c r="Q39" s="176"/>
      <c r="R39" s="180" t="s">
        <v>473</v>
      </c>
      <c r="S39" s="176">
        <v>0</v>
      </c>
      <c r="T39" s="176">
        <v>0</v>
      </c>
      <c r="U39" s="176">
        <v>0</v>
      </c>
      <c r="V39" s="171" t="s">
        <v>12</v>
      </c>
      <c r="W39" s="176"/>
      <c r="X39" s="176"/>
      <c r="Y39" s="176"/>
      <c r="Z39" s="176"/>
      <c r="AA39" s="176"/>
      <c r="AB39" s="176"/>
      <c r="AC39" s="167"/>
      <c r="AD39" s="254"/>
      <c r="AE39" s="498"/>
      <c r="AF39" s="504"/>
      <c r="AG39" s="504">
        <v>1</v>
      </c>
      <c r="AH39" s="504">
        <v>0</v>
      </c>
      <c r="AI39" s="504">
        <v>0</v>
      </c>
      <c r="AJ39" s="504">
        <v>0</v>
      </c>
      <c r="AK39" s="511" t="s">
        <v>12</v>
      </c>
      <c r="AL39" s="504"/>
      <c r="AM39" s="504"/>
      <c r="AN39" s="504"/>
      <c r="AO39" s="504"/>
      <c r="AP39" s="504"/>
      <c r="AQ39" s="504"/>
      <c r="AR39" s="504"/>
      <c r="AS39" s="504">
        <v>1</v>
      </c>
      <c r="AT39" s="504">
        <v>0</v>
      </c>
      <c r="AU39" s="504">
        <v>0</v>
      </c>
      <c r="AV39" s="504">
        <v>0</v>
      </c>
      <c r="AW39" s="511" t="s">
        <v>12</v>
      </c>
      <c r="AX39" s="504"/>
      <c r="AY39" s="504"/>
      <c r="AZ39" s="504"/>
      <c r="BA39" s="504"/>
      <c r="BB39" s="504"/>
      <c r="BC39" s="511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21">
        <v>30</v>
      </c>
    </row>
    <row r="40" spans="1:69" x14ac:dyDescent="0.25">
      <c r="A40" s="47">
        <v>31</v>
      </c>
      <c r="B40" s="126"/>
      <c r="C40" s="513" t="s">
        <v>474</v>
      </c>
      <c r="D40" s="47"/>
      <c r="E40" s="167"/>
      <c r="F40" s="167"/>
      <c r="G40" s="167"/>
      <c r="H40" s="167"/>
      <c r="I40" s="167"/>
      <c r="J40" s="167"/>
      <c r="K40" s="167"/>
      <c r="L40" s="171"/>
      <c r="M40" s="167"/>
      <c r="N40" s="167"/>
      <c r="O40" s="167"/>
      <c r="P40" s="171"/>
      <c r="Q40" s="167"/>
      <c r="R40" s="171" t="s">
        <v>449</v>
      </c>
      <c r="S40" s="167">
        <v>9</v>
      </c>
      <c r="T40" s="167">
        <v>2</v>
      </c>
      <c r="U40" s="167">
        <v>0</v>
      </c>
      <c r="V40" s="171" t="s">
        <v>12</v>
      </c>
      <c r="W40" s="167"/>
      <c r="X40" s="167"/>
      <c r="Y40" s="167"/>
      <c r="Z40" s="167"/>
      <c r="AA40" s="167"/>
      <c r="AB40" s="167"/>
      <c r="AC40" s="167"/>
      <c r="AD40" s="134"/>
      <c r="AE40" s="498"/>
      <c r="AF40" s="518"/>
      <c r="AG40" s="504">
        <v>1</v>
      </c>
      <c r="AH40" s="504">
        <v>9</v>
      </c>
      <c r="AI40" s="504">
        <v>2</v>
      </c>
      <c r="AJ40" s="504">
        <v>0</v>
      </c>
      <c r="AK40" s="511" t="s">
        <v>12</v>
      </c>
      <c r="AL40" s="504"/>
      <c r="AM40" s="504"/>
      <c r="AN40" s="504"/>
      <c r="AO40" s="504"/>
      <c r="AP40" s="504"/>
      <c r="AQ40" s="504"/>
      <c r="AR40" s="504"/>
      <c r="AS40" s="504">
        <v>1</v>
      </c>
      <c r="AT40" s="504">
        <v>9</v>
      </c>
      <c r="AU40" s="504">
        <v>2</v>
      </c>
      <c r="AV40" s="504">
        <v>0</v>
      </c>
      <c r="AW40" s="511" t="s">
        <v>12</v>
      </c>
      <c r="AX40" s="504"/>
      <c r="AY40" s="504"/>
      <c r="AZ40" s="504"/>
      <c r="BA40" s="504"/>
      <c r="BB40" s="504"/>
      <c r="BC40" s="511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21">
        <v>31</v>
      </c>
    </row>
    <row r="41" spans="1:69" x14ac:dyDescent="0.25">
      <c r="A41" s="47">
        <v>32</v>
      </c>
      <c r="B41" s="126"/>
      <c r="C41" s="513" t="s">
        <v>406</v>
      </c>
      <c r="D41" s="47"/>
      <c r="E41" s="167"/>
      <c r="F41" s="167"/>
      <c r="G41" s="167"/>
      <c r="H41" s="167"/>
      <c r="I41" s="167"/>
      <c r="J41" s="171"/>
      <c r="K41" s="167"/>
      <c r="L41" s="171"/>
      <c r="M41" s="167"/>
      <c r="N41" s="167"/>
      <c r="O41" s="167"/>
      <c r="P41" s="171"/>
      <c r="Q41" s="167"/>
      <c r="R41" s="171" t="s">
        <v>450</v>
      </c>
      <c r="S41" s="167">
        <v>3</v>
      </c>
      <c r="T41" s="167">
        <v>2</v>
      </c>
      <c r="U41" s="167">
        <v>0</v>
      </c>
      <c r="V41" s="171" t="s">
        <v>12</v>
      </c>
      <c r="W41" s="167"/>
      <c r="X41" s="167"/>
      <c r="Y41" s="167"/>
      <c r="Z41" s="167"/>
      <c r="AA41" s="167"/>
      <c r="AB41" s="167"/>
      <c r="AC41" s="167"/>
      <c r="AD41" s="254"/>
      <c r="AE41" s="515"/>
      <c r="AF41" s="518"/>
      <c r="AG41" s="504"/>
      <c r="AH41" s="504">
        <v>3</v>
      </c>
      <c r="AI41" s="504">
        <v>2</v>
      </c>
      <c r="AJ41" s="504">
        <v>0</v>
      </c>
      <c r="AK41" s="511" t="s">
        <v>12</v>
      </c>
      <c r="AL41" s="504"/>
      <c r="AM41" s="504"/>
      <c r="AN41" s="504"/>
      <c r="AO41" s="504"/>
      <c r="AP41" s="504"/>
      <c r="AQ41" s="504"/>
      <c r="AR41" s="504"/>
      <c r="AS41" s="504"/>
      <c r="AT41" s="504">
        <v>3</v>
      </c>
      <c r="AU41" s="504">
        <v>2</v>
      </c>
      <c r="AV41" s="504">
        <v>0</v>
      </c>
      <c r="AW41" s="511" t="s">
        <v>12</v>
      </c>
      <c r="AX41" s="504"/>
      <c r="AY41" s="504"/>
      <c r="AZ41" s="504"/>
      <c r="BA41" s="504"/>
      <c r="BB41" s="504"/>
      <c r="BC41" s="511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21">
        <v>32</v>
      </c>
    </row>
    <row r="42" spans="1:69" ht="15.75" thickBot="1" x14ac:dyDescent="0.3">
      <c r="A42" s="47">
        <v>33</v>
      </c>
      <c r="B42" s="126"/>
      <c r="C42" s="513" t="s">
        <v>409</v>
      </c>
      <c r="D42" s="47"/>
      <c r="E42" s="167"/>
      <c r="F42" s="185"/>
      <c r="G42" s="185">
        <v>1</v>
      </c>
      <c r="H42" s="185">
        <v>5</v>
      </c>
      <c r="I42" s="185">
        <v>0</v>
      </c>
      <c r="J42" s="174" t="s">
        <v>12</v>
      </c>
      <c r="K42" s="185"/>
      <c r="L42" s="174"/>
      <c r="M42" s="185"/>
      <c r="N42" s="185"/>
      <c r="O42" s="185"/>
      <c r="P42" s="174"/>
      <c r="Q42" s="185"/>
      <c r="R42" s="174" t="s">
        <v>464</v>
      </c>
      <c r="S42" s="185">
        <v>3</v>
      </c>
      <c r="T42" s="185">
        <v>0</v>
      </c>
      <c r="U42" s="185">
        <v>0</v>
      </c>
      <c r="V42" s="174" t="s">
        <v>12</v>
      </c>
      <c r="W42" s="185"/>
      <c r="X42" s="185"/>
      <c r="Y42" s="185"/>
      <c r="Z42" s="185"/>
      <c r="AA42" s="185"/>
      <c r="AB42" s="174"/>
      <c r="AC42" s="167"/>
      <c r="AD42" s="254"/>
      <c r="AE42" s="522"/>
      <c r="AF42" s="518"/>
      <c r="AG42" s="523"/>
      <c r="AH42" s="523">
        <v>4</v>
      </c>
      <c r="AI42" s="523">
        <v>5</v>
      </c>
      <c r="AJ42" s="523">
        <v>0</v>
      </c>
      <c r="AK42" s="524" t="s">
        <v>12</v>
      </c>
      <c r="AL42" s="523"/>
      <c r="AM42" s="523"/>
      <c r="AN42" s="523"/>
      <c r="AO42" s="523"/>
      <c r="AP42" s="523"/>
      <c r="AQ42" s="524"/>
      <c r="AR42" s="523"/>
      <c r="AS42" s="523"/>
      <c r="AT42" s="523">
        <v>4</v>
      </c>
      <c r="AU42" s="523">
        <v>5</v>
      </c>
      <c r="AV42" s="523">
        <v>0</v>
      </c>
      <c r="AW42" s="524" t="s">
        <v>12</v>
      </c>
      <c r="AX42" s="523"/>
      <c r="AY42" s="523"/>
      <c r="AZ42" s="523"/>
      <c r="BA42" s="523"/>
      <c r="BB42" s="523"/>
      <c r="BC42" s="524"/>
      <c r="BD42" s="523"/>
      <c r="BE42" s="523"/>
      <c r="BF42" s="523"/>
      <c r="BG42" s="523"/>
      <c r="BH42" s="523"/>
      <c r="BI42" s="524"/>
      <c r="BJ42" s="523"/>
      <c r="BK42" s="523"/>
      <c r="BL42" s="523"/>
      <c r="BM42" s="523"/>
      <c r="BN42" s="523"/>
      <c r="BO42" s="524"/>
      <c r="BP42" s="504"/>
      <c r="BQ42" s="521">
        <v>33</v>
      </c>
    </row>
    <row r="43" spans="1:69" ht="15.75" thickBot="1" x14ac:dyDescent="0.3">
      <c r="A43" s="47">
        <v>34</v>
      </c>
      <c r="B43" s="126"/>
      <c r="C43" s="134"/>
      <c r="D43" s="47"/>
      <c r="E43" s="167"/>
      <c r="F43" s="525">
        <v>256</v>
      </c>
      <c r="G43" s="525">
        <v>2</v>
      </c>
      <c r="H43" s="525">
        <v>5</v>
      </c>
      <c r="I43" s="525">
        <v>5</v>
      </c>
      <c r="J43" s="188" t="s">
        <v>12</v>
      </c>
      <c r="K43" s="525"/>
      <c r="L43" s="525">
        <v>256</v>
      </c>
      <c r="M43" s="525">
        <v>2</v>
      </c>
      <c r="N43" s="525">
        <v>5</v>
      </c>
      <c r="O43" s="525">
        <v>5</v>
      </c>
      <c r="P43" s="188" t="s">
        <v>12</v>
      </c>
      <c r="Q43" s="525"/>
      <c r="R43" s="525">
        <v>53</v>
      </c>
      <c r="S43" s="525">
        <v>7</v>
      </c>
      <c r="T43" s="525">
        <v>0</v>
      </c>
      <c r="U43" s="525">
        <v>1</v>
      </c>
      <c r="V43" s="526">
        <v>20</v>
      </c>
      <c r="W43" s="525"/>
      <c r="X43" s="525">
        <v>53</v>
      </c>
      <c r="Y43" s="525">
        <v>7</v>
      </c>
      <c r="Z43" s="525">
        <v>0</v>
      </c>
      <c r="AA43" s="525">
        <v>1</v>
      </c>
      <c r="AB43" s="526">
        <v>20</v>
      </c>
      <c r="AC43" s="167"/>
      <c r="AD43" s="254"/>
      <c r="AE43" s="498"/>
      <c r="AF43" s="518"/>
      <c r="AG43" s="527">
        <v>284</v>
      </c>
      <c r="AH43" s="527">
        <v>1</v>
      </c>
      <c r="AI43" s="527">
        <v>1</v>
      </c>
      <c r="AJ43" s="527">
        <v>6</v>
      </c>
      <c r="AK43" s="528">
        <v>20</v>
      </c>
      <c r="AL43" s="518"/>
      <c r="AM43" s="527">
        <v>284</v>
      </c>
      <c r="AN43" s="527">
        <v>1</v>
      </c>
      <c r="AO43" s="527">
        <v>1</v>
      </c>
      <c r="AP43" s="527">
        <v>6</v>
      </c>
      <c r="AQ43" s="528">
        <v>20</v>
      </c>
      <c r="AR43" s="518"/>
      <c r="AS43" s="518">
        <v>166</v>
      </c>
      <c r="AT43" s="518">
        <v>7</v>
      </c>
      <c r="AU43" s="518">
        <v>1</v>
      </c>
      <c r="AV43" s="518">
        <v>7</v>
      </c>
      <c r="AW43" s="529">
        <v>20</v>
      </c>
      <c r="AX43" s="518"/>
      <c r="AY43" s="518">
        <v>193</v>
      </c>
      <c r="AZ43" s="518">
        <v>1</v>
      </c>
      <c r="BA43" s="518">
        <v>3</v>
      </c>
      <c r="BB43" s="518">
        <v>0</v>
      </c>
      <c r="BC43" s="530" t="s">
        <v>12</v>
      </c>
      <c r="BD43" s="518"/>
      <c r="BE43" s="518">
        <v>117</v>
      </c>
      <c r="BF43" s="518">
        <v>3</v>
      </c>
      <c r="BG43" s="518">
        <v>9</v>
      </c>
      <c r="BH43" s="518">
        <v>9</v>
      </c>
      <c r="BI43" s="530" t="s">
        <v>12</v>
      </c>
      <c r="BJ43" s="518"/>
      <c r="BK43" s="518">
        <v>90</v>
      </c>
      <c r="BL43" s="518">
        <v>9</v>
      </c>
      <c r="BM43" s="518">
        <v>8</v>
      </c>
      <c r="BN43" s="518">
        <v>6</v>
      </c>
      <c r="BO43" s="529">
        <v>20</v>
      </c>
      <c r="BP43" s="504"/>
      <c r="BQ43" s="521">
        <v>34</v>
      </c>
    </row>
    <row r="44" spans="1:69" ht="16.5" thickTop="1" thickBot="1" x14ac:dyDescent="0.3">
      <c r="A44" s="47">
        <v>35</v>
      </c>
      <c r="B44" s="234"/>
      <c r="C44" s="134" t="s">
        <v>475</v>
      </c>
      <c r="D44" s="47"/>
      <c r="E44" s="167"/>
      <c r="F44" s="191"/>
      <c r="G44" s="191"/>
      <c r="H44" s="191"/>
      <c r="I44" s="191"/>
      <c r="J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X44" s="191"/>
      <c r="Y44" s="191"/>
      <c r="Z44" s="191"/>
      <c r="AA44" s="191"/>
      <c r="AB44" s="191"/>
      <c r="AC44" s="234"/>
      <c r="AD44" s="514"/>
      <c r="AE44" s="522"/>
      <c r="AF44" s="268"/>
      <c r="AG44" s="531"/>
      <c r="AH44" s="531"/>
      <c r="AI44" s="531"/>
      <c r="AJ44" s="531"/>
      <c r="AK44" s="531"/>
      <c r="AL44" s="532"/>
      <c r="AM44" s="532"/>
      <c r="AN44" s="532"/>
      <c r="AO44" s="532"/>
      <c r="AP44" s="532"/>
      <c r="AQ44" s="532"/>
      <c r="AR44" s="499"/>
      <c r="AS44" s="523">
        <v>26</v>
      </c>
      <c r="AT44" s="523">
        <v>4</v>
      </c>
      <c r="AU44" s="533">
        <v>1</v>
      </c>
      <c r="AV44" s="523">
        <v>2</v>
      </c>
      <c r="AW44" s="534">
        <v>80</v>
      </c>
      <c r="AX44" s="533"/>
      <c r="AY44" s="523"/>
      <c r="AZ44" s="533"/>
      <c r="BA44" s="523"/>
      <c r="BB44" s="533"/>
      <c r="BC44" s="523"/>
      <c r="BD44" s="533"/>
      <c r="BE44" s="535"/>
      <c r="BF44" s="535"/>
      <c r="BG44" s="535"/>
      <c r="BH44" s="535"/>
      <c r="BI44" s="523"/>
      <c r="BJ44" s="536"/>
      <c r="BK44" s="523">
        <v>26</v>
      </c>
      <c r="BL44" s="523">
        <v>4</v>
      </c>
      <c r="BM44" s="533">
        <v>1</v>
      </c>
      <c r="BN44" s="523">
        <v>2</v>
      </c>
      <c r="BO44" s="534">
        <v>80</v>
      </c>
      <c r="BP44" s="499"/>
      <c r="BQ44" s="537">
        <v>35</v>
      </c>
    </row>
    <row r="45" spans="1:69" ht="15.75" thickBot="1" x14ac:dyDescent="0.3">
      <c r="A45" s="68">
        <v>36</v>
      </c>
      <c r="B45" s="234"/>
      <c r="C45" s="242"/>
      <c r="D45" s="68"/>
      <c r="E45" s="234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34"/>
      <c r="AE45" s="498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27">
        <v>193</v>
      </c>
      <c r="AT45" s="527">
        <v>1</v>
      </c>
      <c r="AU45" s="527">
        <v>3</v>
      </c>
      <c r="AV45" s="527">
        <v>0</v>
      </c>
      <c r="AW45" s="538" t="s">
        <v>12</v>
      </c>
      <c r="AX45" s="518"/>
      <c r="AY45" s="527">
        <v>193</v>
      </c>
      <c r="AZ45" s="527">
        <v>1</v>
      </c>
      <c r="BA45" s="527">
        <v>3</v>
      </c>
      <c r="BB45" s="527">
        <v>0</v>
      </c>
      <c r="BC45" s="538" t="s">
        <v>12</v>
      </c>
      <c r="BD45" s="518"/>
      <c r="BE45" s="527">
        <v>117</v>
      </c>
      <c r="BF45" s="527">
        <v>3</v>
      </c>
      <c r="BG45" s="527">
        <v>9</v>
      </c>
      <c r="BH45" s="527">
        <v>9</v>
      </c>
      <c r="BI45" s="538" t="s">
        <v>12</v>
      </c>
      <c r="BJ45" s="518"/>
      <c r="BK45" s="527">
        <v>117</v>
      </c>
      <c r="BL45" s="527">
        <v>3</v>
      </c>
      <c r="BM45" s="527">
        <v>9</v>
      </c>
      <c r="BN45" s="527">
        <v>9</v>
      </c>
      <c r="BO45" s="538" t="s">
        <v>12</v>
      </c>
      <c r="BP45" s="504"/>
      <c r="BQ45" s="537">
        <v>36</v>
      </c>
    </row>
    <row r="46" spans="1:69" ht="15.75" thickTop="1" x14ac:dyDescent="0.25">
      <c r="A46" s="68"/>
      <c r="B46" s="234"/>
      <c r="C46" s="242"/>
      <c r="D46" s="68"/>
      <c r="E46" s="234"/>
      <c r="F46" s="191"/>
      <c r="G46" s="191"/>
      <c r="H46" s="191"/>
      <c r="I46" s="191"/>
      <c r="J46" s="514"/>
      <c r="K46" s="191"/>
      <c r="L46" s="190"/>
      <c r="M46" s="191"/>
      <c r="N46" s="191"/>
      <c r="O46" s="191"/>
      <c r="P46" s="191"/>
      <c r="Q46" s="191"/>
      <c r="R46" s="191"/>
      <c r="S46" s="191"/>
      <c r="T46" s="191"/>
      <c r="U46" s="514"/>
      <c r="V46" s="191"/>
      <c r="X46" s="191"/>
      <c r="Y46" s="191"/>
      <c r="Z46" s="191"/>
      <c r="AA46" s="514"/>
      <c r="AB46" s="191"/>
      <c r="AC46" s="191"/>
      <c r="AD46" s="514"/>
      <c r="AE46" s="522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516"/>
      <c r="AT46" s="516"/>
      <c r="AU46" s="516"/>
      <c r="AV46" s="516"/>
      <c r="AW46" s="516"/>
      <c r="AX46" s="499"/>
      <c r="AY46" s="516"/>
      <c r="AZ46" s="516"/>
      <c r="BA46" s="516"/>
      <c r="BB46" s="516"/>
      <c r="BC46" s="516"/>
      <c r="BD46" s="499"/>
      <c r="BE46" s="516"/>
      <c r="BF46" s="516"/>
      <c r="BG46" s="516"/>
      <c r="BH46" s="516"/>
      <c r="BI46" s="516"/>
      <c r="BJ46" s="499"/>
      <c r="BK46" s="516"/>
      <c r="BL46" s="516"/>
      <c r="BM46" s="516"/>
      <c r="BN46" s="516"/>
      <c r="BO46" s="516"/>
      <c r="BP46" s="499"/>
      <c r="BQ46" s="532"/>
    </row>
    <row r="47" spans="1:69" x14ac:dyDescent="0.25">
      <c r="AE47" s="492" t="s">
        <v>476</v>
      </c>
      <c r="AF47" s="492"/>
      <c r="AG47" s="492"/>
      <c r="AH47" s="492"/>
      <c r="AI47" s="492" t="s">
        <v>477</v>
      </c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</row>
    <row r="48" spans="1:69" x14ac:dyDescent="0.25">
      <c r="AI48" s="51" t="s">
        <v>478</v>
      </c>
      <c r="AJ48" s="51"/>
      <c r="AK48" s="51"/>
      <c r="AL48" s="51"/>
      <c r="AM48" s="51"/>
    </row>
  </sheetData>
  <mergeCells count="19">
    <mergeCell ref="BK9:BO9"/>
    <mergeCell ref="AE47:AH47"/>
    <mergeCell ref="AI47:BQ47"/>
    <mergeCell ref="BE8:BO8"/>
    <mergeCell ref="F9:J9"/>
    <mergeCell ref="L9:P9"/>
    <mergeCell ref="R9:V9"/>
    <mergeCell ref="X9:AB9"/>
    <mergeCell ref="AG9:AK9"/>
    <mergeCell ref="AM9:AQ9"/>
    <mergeCell ref="AS9:AW9"/>
    <mergeCell ref="AY9:BC9"/>
    <mergeCell ref="BE9:BI9"/>
    <mergeCell ref="R5:AD5"/>
    <mergeCell ref="C8:D9"/>
    <mergeCell ref="F8:P8"/>
    <mergeCell ref="R8:AB8"/>
    <mergeCell ref="AG8:AQ8"/>
    <mergeCell ref="AS8:BC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D189-D604-400A-B4E6-94FC5E5F291C}">
  <dimension ref="A1:AH37"/>
  <sheetViews>
    <sheetView workbookViewId="0">
      <selection sqref="A1:XFD1048576"/>
    </sheetView>
  </sheetViews>
  <sheetFormatPr defaultColWidth="9.140625" defaultRowHeight="12.75" x14ac:dyDescent="0.25"/>
  <cols>
    <col min="1" max="1" width="2.28515625" style="268" customWidth="1"/>
    <col min="2" max="2" width="0.42578125" style="268" customWidth="1"/>
    <col min="3" max="3" width="3.5703125" style="268" customWidth="1"/>
    <col min="4" max="4" width="4.42578125" style="268" customWidth="1"/>
    <col min="5" max="6" width="3.42578125" style="268" customWidth="1"/>
    <col min="7" max="7" width="22.42578125" style="268" customWidth="1"/>
    <col min="8" max="8" width="11" style="268" customWidth="1"/>
    <col min="9" max="9" width="0.42578125" style="268" customWidth="1"/>
    <col min="10" max="10" width="2.7109375" style="268" bestFit="1" customWidth="1"/>
    <col min="11" max="13" width="1.7109375" style="268" customWidth="1"/>
    <col min="14" max="14" width="2.7109375" style="268" customWidth="1"/>
    <col min="15" max="15" width="0.42578125" style="268" customWidth="1"/>
    <col min="16" max="16" width="5.140625" style="268" bestFit="1" customWidth="1"/>
    <col min="17" max="19" width="1.7109375" style="268" customWidth="1"/>
    <col min="20" max="20" width="2.7109375" style="268" customWidth="1"/>
    <col min="21" max="21" width="0.42578125" style="268" customWidth="1"/>
    <col min="22" max="22" width="5.140625" style="268" bestFit="1" customWidth="1"/>
    <col min="23" max="25" width="1.7109375" style="268" customWidth="1"/>
    <col min="26" max="26" width="2.7109375" style="268" customWidth="1"/>
    <col min="27" max="27" width="0.42578125" style="268" customWidth="1"/>
    <col min="28" max="28" width="5.140625" style="268" bestFit="1" customWidth="1"/>
    <col min="29" max="31" width="1.7109375" style="268" customWidth="1"/>
    <col min="32" max="32" width="2.7109375" style="268" customWidth="1"/>
    <col min="33" max="33" width="0.42578125" style="268" customWidth="1"/>
    <col min="34" max="34" width="2.28515625" style="268" customWidth="1"/>
    <col min="35" max="16384" width="9.140625" style="268"/>
  </cols>
  <sheetData>
    <row r="1" spans="1:34" s="2" customFormat="1" ht="15" x14ac:dyDescent="0.25">
      <c r="A1" s="5" t="s">
        <v>479</v>
      </c>
      <c r="B1" s="5"/>
      <c r="C1" s="5"/>
      <c r="D1" s="5"/>
      <c r="E1" s="5"/>
      <c r="F1" s="5"/>
      <c r="G1" s="5"/>
      <c r="R1" s="149"/>
    </row>
    <row r="2" spans="1:34" s="2" customFormat="1" ht="15" x14ac:dyDescent="0.25">
      <c r="A2" s="8" t="s">
        <v>480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2" customFormat="1" ht="15" x14ac:dyDescent="0.25">
      <c r="A3" s="150" t="s">
        <v>481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4" spans="1:34" s="2" customFormat="1" ht="15" x14ac:dyDescent="0.25">
      <c r="A4" s="150" t="s">
        <v>440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</row>
    <row r="5" spans="1:34" s="2" customFormat="1" ht="15" x14ac:dyDescent="0.25">
      <c r="A5" s="126"/>
      <c r="B5" s="126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26"/>
      <c r="AH5" s="126"/>
    </row>
    <row r="6" spans="1:34" s="2" customFormat="1" ht="15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s="2" customFormat="1" ht="15" x14ac:dyDescent="0.25">
      <c r="A7" s="47"/>
      <c r="B7" s="126"/>
      <c r="C7" s="134" t="s">
        <v>482</v>
      </c>
      <c r="D7" s="126"/>
      <c r="E7" s="126"/>
      <c r="F7" s="126"/>
      <c r="G7" s="126"/>
      <c r="H7" s="47"/>
      <c r="I7" s="167"/>
      <c r="J7" s="167"/>
      <c r="K7" s="167"/>
      <c r="L7" s="167"/>
      <c r="M7" s="167"/>
      <c r="N7" s="171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34"/>
    </row>
    <row r="8" spans="1:34" s="2" customFormat="1" ht="15" x14ac:dyDescent="0.25">
      <c r="A8" s="47"/>
      <c r="B8" s="126"/>
      <c r="C8" s="134"/>
      <c r="D8" s="126" t="s">
        <v>46</v>
      </c>
      <c r="E8" s="126"/>
      <c r="F8" s="126"/>
      <c r="G8" s="126"/>
      <c r="H8" s="47"/>
      <c r="I8" s="167"/>
      <c r="J8" s="167"/>
      <c r="K8" s="167"/>
      <c r="L8" s="167"/>
      <c r="M8" s="167"/>
      <c r="N8" s="171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539">
        <v>429</v>
      </c>
      <c r="AC8" s="167">
        <v>8</v>
      </c>
      <c r="AD8" s="167">
        <v>0</v>
      </c>
      <c r="AE8" s="167">
        <v>0</v>
      </c>
      <c r="AF8" s="171" t="s">
        <v>12</v>
      </c>
      <c r="AG8" s="167"/>
      <c r="AH8" s="134"/>
    </row>
    <row r="9" spans="1:34" s="2" customFormat="1" ht="14.1" customHeight="1" thickBot="1" x14ac:dyDescent="0.3">
      <c r="A9" s="47"/>
      <c r="B9" s="126"/>
      <c r="C9" s="134"/>
      <c r="D9" s="126" t="s">
        <v>483</v>
      </c>
      <c r="E9" s="126"/>
      <c r="F9" s="126"/>
      <c r="G9" s="126"/>
      <c r="H9" s="47"/>
      <c r="I9" s="167"/>
      <c r="J9" s="167"/>
      <c r="K9" s="167"/>
      <c r="L9" s="167"/>
      <c r="M9" s="167"/>
      <c r="N9" s="171"/>
      <c r="O9" s="167"/>
      <c r="P9" s="167"/>
      <c r="Q9" s="167"/>
      <c r="R9" s="167"/>
      <c r="S9" s="167"/>
      <c r="T9" s="167"/>
      <c r="U9" s="167"/>
      <c r="V9" s="171"/>
      <c r="W9" s="167"/>
      <c r="X9" s="167"/>
      <c r="Y9" s="167"/>
      <c r="Z9" s="171"/>
      <c r="AA9" s="167"/>
      <c r="AB9" s="174">
        <v>3</v>
      </c>
      <c r="AC9" s="185">
        <v>1</v>
      </c>
      <c r="AD9" s="185">
        <v>5</v>
      </c>
      <c r="AE9" s="185">
        <v>0</v>
      </c>
      <c r="AF9" s="174" t="s">
        <v>12</v>
      </c>
      <c r="AG9" s="167"/>
      <c r="AH9" s="134"/>
    </row>
    <row r="10" spans="1:34" s="2" customFormat="1" ht="15" x14ac:dyDescent="0.25">
      <c r="A10" s="47"/>
      <c r="B10" s="126"/>
      <c r="C10" s="134"/>
      <c r="D10" s="126" t="s">
        <v>484</v>
      </c>
      <c r="E10" s="126"/>
      <c r="F10" s="126"/>
      <c r="G10" s="126"/>
      <c r="H10" s="47"/>
      <c r="I10" s="167"/>
      <c r="J10" s="167"/>
      <c r="K10" s="167"/>
      <c r="L10" s="167"/>
      <c r="M10" s="167"/>
      <c r="N10" s="171"/>
      <c r="O10" s="167"/>
      <c r="P10" s="167"/>
      <c r="Q10" s="167"/>
      <c r="R10" s="167"/>
      <c r="S10" s="167"/>
      <c r="T10" s="167"/>
      <c r="U10" s="167"/>
      <c r="V10" s="171"/>
      <c r="W10" s="167"/>
      <c r="X10" s="167"/>
      <c r="Y10" s="167"/>
      <c r="Z10" s="171"/>
      <c r="AA10" s="167"/>
      <c r="AB10" s="180">
        <v>426</v>
      </c>
      <c r="AC10" s="176">
        <v>6</v>
      </c>
      <c r="AD10" s="176">
        <v>5</v>
      </c>
      <c r="AE10" s="176">
        <v>0</v>
      </c>
      <c r="AF10" s="180" t="s">
        <v>12</v>
      </c>
      <c r="AG10" s="167"/>
      <c r="AH10" s="134"/>
    </row>
    <row r="11" spans="1:34" s="2" customFormat="1" ht="15" x14ac:dyDescent="0.25">
      <c r="A11" s="47"/>
      <c r="B11" s="126"/>
      <c r="C11" s="134" t="s">
        <v>485</v>
      </c>
      <c r="D11" s="126"/>
      <c r="E11" s="126"/>
      <c r="F11" s="126"/>
      <c r="G11" s="126"/>
      <c r="H11" s="47"/>
      <c r="I11" s="167"/>
      <c r="J11" s="167"/>
      <c r="K11" s="167"/>
      <c r="L11" s="167"/>
      <c r="M11" s="167"/>
      <c r="N11" s="171"/>
      <c r="O11" s="167"/>
      <c r="P11" s="167"/>
      <c r="Q11" s="167"/>
      <c r="R11" s="167"/>
      <c r="S11" s="167"/>
      <c r="T11" s="171"/>
      <c r="U11" s="167"/>
      <c r="V11" s="167"/>
      <c r="W11" s="167"/>
      <c r="X11" s="167"/>
      <c r="Y11" s="167"/>
      <c r="Z11" s="171"/>
      <c r="AA11" s="167"/>
      <c r="AB11" s="171"/>
      <c r="AC11" s="167"/>
      <c r="AD11" s="167"/>
      <c r="AE11" s="167"/>
      <c r="AF11" s="171"/>
      <c r="AG11" s="167"/>
      <c r="AH11" s="134"/>
    </row>
    <row r="12" spans="1:34" s="2" customFormat="1" ht="15" x14ac:dyDescent="0.25">
      <c r="A12" s="47"/>
      <c r="B12" s="126"/>
      <c r="C12" s="134"/>
      <c r="D12" s="126" t="s">
        <v>486</v>
      </c>
      <c r="E12" s="126"/>
      <c r="F12" s="126"/>
      <c r="G12" s="126"/>
      <c r="H12" s="4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71"/>
      <c r="U12" s="167"/>
      <c r="V12" s="167">
        <v>33</v>
      </c>
      <c r="W12" s="167">
        <v>1</v>
      </c>
      <c r="X12" s="167">
        <v>2</v>
      </c>
      <c r="Y12" s="167">
        <v>5</v>
      </c>
      <c r="Z12" s="171" t="s">
        <v>12</v>
      </c>
      <c r="AA12" s="167"/>
      <c r="AB12" s="167"/>
      <c r="AC12" s="167"/>
      <c r="AD12" s="167"/>
      <c r="AE12" s="167"/>
      <c r="AF12" s="167"/>
      <c r="AG12" s="167"/>
      <c r="AH12" s="134"/>
    </row>
    <row r="13" spans="1:34" s="2" customFormat="1" ht="15" x14ac:dyDescent="0.25">
      <c r="A13" s="47"/>
      <c r="B13" s="126"/>
      <c r="C13" s="134"/>
      <c r="D13" s="126" t="s">
        <v>130</v>
      </c>
      <c r="E13" s="126"/>
      <c r="F13" s="126"/>
      <c r="G13" s="126"/>
      <c r="H13" s="47"/>
      <c r="I13" s="167"/>
      <c r="J13" s="167"/>
      <c r="K13" s="167"/>
      <c r="L13" s="167"/>
      <c r="M13" s="167"/>
      <c r="N13" s="167"/>
      <c r="O13" s="167"/>
      <c r="P13" s="167">
        <v>179</v>
      </c>
      <c r="Q13" s="167">
        <v>6</v>
      </c>
      <c r="R13" s="167">
        <v>0</v>
      </c>
      <c r="S13" s="167">
        <v>0</v>
      </c>
      <c r="T13" s="171" t="s">
        <v>12</v>
      </c>
      <c r="U13" s="167"/>
      <c r="V13" s="167"/>
      <c r="W13" s="167"/>
      <c r="X13" s="167"/>
      <c r="Y13" s="167"/>
      <c r="Z13" s="171"/>
      <c r="AA13" s="167"/>
      <c r="AB13" s="167"/>
      <c r="AC13" s="167"/>
      <c r="AD13" s="167"/>
      <c r="AE13" s="167"/>
      <c r="AF13" s="167"/>
      <c r="AG13" s="167"/>
      <c r="AH13" s="134"/>
    </row>
    <row r="14" spans="1:34" s="2" customFormat="1" ht="14.1" customHeight="1" thickBot="1" x14ac:dyDescent="0.3">
      <c r="A14" s="47"/>
      <c r="B14" s="126"/>
      <c r="C14" s="134"/>
      <c r="D14" s="126" t="s">
        <v>131</v>
      </c>
      <c r="E14" s="126"/>
      <c r="F14" s="126"/>
      <c r="G14" s="126"/>
      <c r="H14" s="47"/>
      <c r="I14" s="167"/>
      <c r="J14" s="167"/>
      <c r="K14" s="167"/>
      <c r="L14" s="167"/>
      <c r="M14" s="167"/>
      <c r="N14" s="171"/>
      <c r="O14" s="167"/>
      <c r="P14" s="185">
        <v>2</v>
      </c>
      <c r="Q14" s="185">
        <v>2</v>
      </c>
      <c r="R14" s="185">
        <v>0</v>
      </c>
      <c r="S14" s="185">
        <v>0</v>
      </c>
      <c r="T14" s="174" t="s">
        <v>12</v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34"/>
    </row>
    <row r="15" spans="1:34" s="2" customFormat="1" ht="15" x14ac:dyDescent="0.25">
      <c r="A15" s="47"/>
      <c r="B15" s="126"/>
      <c r="C15" s="134"/>
      <c r="D15" s="126" t="s">
        <v>487</v>
      </c>
      <c r="E15" s="126"/>
      <c r="F15" s="126"/>
      <c r="G15" s="126"/>
      <c r="H15" s="47"/>
      <c r="I15" s="167"/>
      <c r="J15" s="167"/>
      <c r="K15" s="167"/>
      <c r="L15" s="167"/>
      <c r="M15" s="167"/>
      <c r="N15" s="171"/>
      <c r="O15" s="167"/>
      <c r="P15" s="176">
        <v>181</v>
      </c>
      <c r="Q15" s="176">
        <v>8</v>
      </c>
      <c r="R15" s="176">
        <v>0</v>
      </c>
      <c r="S15" s="176">
        <v>0</v>
      </c>
      <c r="T15" s="180" t="s">
        <v>12</v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34"/>
    </row>
    <row r="16" spans="1:34" s="2" customFormat="1" ht="15" x14ac:dyDescent="0.25">
      <c r="A16" s="47"/>
      <c r="B16" s="126"/>
      <c r="C16" s="134"/>
      <c r="D16" s="126" t="s">
        <v>488</v>
      </c>
      <c r="E16" s="126"/>
      <c r="F16" s="126"/>
      <c r="G16" s="126"/>
      <c r="H16" s="47"/>
      <c r="I16" s="167"/>
      <c r="J16" s="167">
        <v>2</v>
      </c>
      <c r="K16" s="167">
        <v>5</v>
      </c>
      <c r="L16" s="167">
        <v>2</v>
      </c>
      <c r="M16" s="167">
        <v>0</v>
      </c>
      <c r="N16" s="171" t="s">
        <v>12</v>
      </c>
      <c r="O16" s="167"/>
      <c r="P16" s="167"/>
      <c r="Q16" s="167"/>
      <c r="R16" s="167"/>
      <c r="S16" s="167"/>
      <c r="T16" s="167"/>
      <c r="U16" s="167"/>
      <c r="V16" s="171"/>
      <c r="W16" s="167"/>
      <c r="X16" s="167"/>
      <c r="Y16" s="167"/>
      <c r="Z16" s="171"/>
      <c r="AA16" s="167"/>
      <c r="AB16" s="167"/>
      <c r="AC16" s="167"/>
      <c r="AD16" s="167"/>
      <c r="AE16" s="167"/>
      <c r="AF16" s="167"/>
      <c r="AG16" s="167"/>
      <c r="AH16" s="134"/>
    </row>
    <row r="17" spans="1:34" s="2" customFormat="1" ht="14.1" customHeight="1" thickBot="1" x14ac:dyDescent="0.3">
      <c r="A17" s="47"/>
      <c r="B17" s="126"/>
      <c r="C17" s="134"/>
      <c r="D17" s="126"/>
      <c r="E17" s="126" t="s">
        <v>489</v>
      </c>
      <c r="F17" s="126"/>
      <c r="G17" s="126"/>
      <c r="H17" s="47"/>
      <c r="I17" s="167"/>
      <c r="J17" s="185">
        <v>2</v>
      </c>
      <c r="K17" s="185">
        <v>3</v>
      </c>
      <c r="L17" s="185">
        <v>5</v>
      </c>
      <c r="M17" s="185">
        <v>0</v>
      </c>
      <c r="N17" s="174" t="s">
        <v>12</v>
      </c>
      <c r="O17" s="185"/>
      <c r="P17" s="185">
        <v>4</v>
      </c>
      <c r="Q17" s="185">
        <v>8</v>
      </c>
      <c r="R17" s="185">
        <v>7</v>
      </c>
      <c r="S17" s="185">
        <v>0</v>
      </c>
      <c r="T17" s="174" t="s">
        <v>12</v>
      </c>
      <c r="U17" s="167"/>
      <c r="V17" s="171"/>
      <c r="W17" s="167"/>
      <c r="X17" s="167"/>
      <c r="Y17" s="167"/>
      <c r="Z17" s="171"/>
      <c r="AA17" s="167"/>
      <c r="AB17" s="167"/>
      <c r="AC17" s="167"/>
      <c r="AD17" s="167"/>
      <c r="AE17" s="167"/>
      <c r="AF17" s="167"/>
      <c r="AG17" s="167"/>
      <c r="AH17" s="134"/>
    </row>
    <row r="18" spans="1:34" s="2" customFormat="1" ht="14.1" customHeight="1" thickBot="1" x14ac:dyDescent="0.3">
      <c r="A18" s="47"/>
      <c r="B18" s="126"/>
      <c r="C18" s="134"/>
      <c r="D18" s="126" t="s">
        <v>490</v>
      </c>
      <c r="E18" s="126"/>
      <c r="F18" s="126"/>
      <c r="G18" s="126"/>
      <c r="H18" s="47"/>
      <c r="I18" s="16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67"/>
      <c r="V18" s="174">
        <v>176</v>
      </c>
      <c r="W18" s="185">
        <v>9</v>
      </c>
      <c r="X18" s="185">
        <v>3</v>
      </c>
      <c r="Y18" s="185">
        <v>0</v>
      </c>
      <c r="Z18" s="174" t="s">
        <v>12</v>
      </c>
      <c r="AA18" s="167"/>
      <c r="AB18" s="167"/>
      <c r="AC18" s="167"/>
      <c r="AD18" s="167"/>
      <c r="AE18" s="167"/>
      <c r="AF18" s="167"/>
      <c r="AG18" s="167"/>
      <c r="AH18" s="134"/>
    </row>
    <row r="19" spans="1:34" s="2" customFormat="1" ht="15" x14ac:dyDescent="0.25">
      <c r="A19" s="47"/>
      <c r="B19" s="126"/>
      <c r="C19" s="134"/>
      <c r="D19" s="126" t="s">
        <v>491</v>
      </c>
      <c r="E19" s="126"/>
      <c r="F19" s="126"/>
      <c r="G19" s="126"/>
      <c r="H19" s="47"/>
      <c r="I19" s="167"/>
      <c r="J19" s="167"/>
      <c r="K19" s="167"/>
      <c r="L19" s="167"/>
      <c r="M19" s="167"/>
      <c r="N19" s="171"/>
      <c r="O19" s="167"/>
      <c r="P19" s="167"/>
      <c r="Q19" s="167"/>
      <c r="R19" s="167"/>
      <c r="S19" s="167"/>
      <c r="T19" s="167"/>
      <c r="U19" s="167"/>
      <c r="V19" s="180">
        <v>210</v>
      </c>
      <c r="W19" s="176">
        <v>0</v>
      </c>
      <c r="X19" s="176">
        <v>5</v>
      </c>
      <c r="Y19" s="176">
        <v>5</v>
      </c>
      <c r="Z19" s="180" t="s">
        <v>12</v>
      </c>
      <c r="AA19" s="167"/>
      <c r="AB19" s="167"/>
      <c r="AC19" s="167"/>
      <c r="AD19" s="167"/>
      <c r="AE19" s="167"/>
      <c r="AF19" s="167"/>
      <c r="AG19" s="167"/>
      <c r="AH19" s="134"/>
    </row>
    <row r="20" spans="1:34" s="2" customFormat="1" ht="14.1" customHeight="1" thickBot="1" x14ac:dyDescent="0.3">
      <c r="A20" s="47"/>
      <c r="B20" s="126"/>
      <c r="C20" s="134"/>
      <c r="D20" s="126" t="s">
        <v>492</v>
      </c>
      <c r="E20" s="126"/>
      <c r="F20" s="126"/>
      <c r="G20" s="126"/>
      <c r="H20" s="47"/>
      <c r="I20" s="167"/>
      <c r="J20" s="234"/>
      <c r="K20" s="234"/>
      <c r="L20" s="234"/>
      <c r="M20" s="234"/>
      <c r="N20" s="265"/>
      <c r="O20" s="234"/>
      <c r="P20" s="234"/>
      <c r="Q20" s="234"/>
      <c r="R20" s="234"/>
      <c r="S20" s="234"/>
      <c r="T20" s="265"/>
      <c r="U20" s="234"/>
      <c r="V20" s="185">
        <v>35</v>
      </c>
      <c r="W20" s="185">
        <v>4</v>
      </c>
      <c r="X20" s="185">
        <v>0</v>
      </c>
      <c r="Y20" s="185">
        <v>0</v>
      </c>
      <c r="Z20" s="174" t="s">
        <v>12</v>
      </c>
      <c r="AA20" s="234"/>
      <c r="AB20" s="234"/>
      <c r="AC20" s="234"/>
      <c r="AD20" s="234"/>
      <c r="AE20" s="234"/>
      <c r="AF20" s="265"/>
      <c r="AG20" s="167"/>
      <c r="AH20" s="134"/>
    </row>
    <row r="21" spans="1:34" s="2" customFormat="1" ht="14.1" customHeight="1" thickBot="1" x14ac:dyDescent="0.3">
      <c r="A21" s="47"/>
      <c r="B21" s="126"/>
      <c r="C21" s="134"/>
      <c r="D21" s="126" t="s">
        <v>485</v>
      </c>
      <c r="E21" s="126"/>
      <c r="F21" s="126"/>
      <c r="G21" s="126"/>
      <c r="H21" s="47"/>
      <c r="I21" s="134"/>
      <c r="J21" s="167"/>
      <c r="K21" s="167"/>
      <c r="L21" s="167"/>
      <c r="M21" s="167"/>
      <c r="N21" s="171"/>
      <c r="O21" s="167"/>
      <c r="P21" s="167"/>
      <c r="Q21" s="167"/>
      <c r="R21" s="167"/>
      <c r="S21" s="167"/>
      <c r="T21" s="171"/>
      <c r="U21" s="167"/>
      <c r="V21" s="176"/>
      <c r="W21" s="176"/>
      <c r="X21" s="176"/>
      <c r="Y21" s="176"/>
      <c r="Z21" s="180"/>
      <c r="AA21" s="167"/>
      <c r="AB21" s="185">
        <v>174</v>
      </c>
      <c r="AC21" s="185">
        <v>6</v>
      </c>
      <c r="AD21" s="185">
        <v>5</v>
      </c>
      <c r="AE21" s="185">
        <v>5</v>
      </c>
      <c r="AF21" s="174" t="s">
        <v>12</v>
      </c>
      <c r="AG21" s="47"/>
      <c r="AH21" s="134"/>
    </row>
    <row r="22" spans="1:34" s="2" customFormat="1" ht="15" x14ac:dyDescent="0.25">
      <c r="A22" s="47"/>
      <c r="B22" s="126"/>
      <c r="C22" s="134" t="s">
        <v>493</v>
      </c>
      <c r="D22" s="126"/>
      <c r="E22" s="126"/>
      <c r="F22" s="126"/>
      <c r="G22" s="126"/>
      <c r="H22" s="47"/>
      <c r="I22" s="167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>
        <v>251</v>
      </c>
      <c r="AC22" s="176">
        <v>9</v>
      </c>
      <c r="AD22" s="176">
        <v>9</v>
      </c>
      <c r="AE22" s="176">
        <v>5</v>
      </c>
      <c r="AF22" s="180" t="s">
        <v>12</v>
      </c>
      <c r="AG22" s="167"/>
      <c r="AH22" s="134"/>
    </row>
    <row r="23" spans="1:34" s="2" customFormat="1" ht="15" x14ac:dyDescent="0.25">
      <c r="A23" s="47"/>
      <c r="B23" s="126"/>
      <c r="C23" s="134" t="s">
        <v>494</v>
      </c>
      <c r="D23" s="126"/>
      <c r="E23" s="126"/>
      <c r="F23" s="126"/>
      <c r="G23" s="126"/>
      <c r="H23" s="4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34"/>
    </row>
    <row r="24" spans="1:34" s="2" customFormat="1" ht="15" x14ac:dyDescent="0.25">
      <c r="A24" s="47"/>
      <c r="B24" s="126"/>
      <c r="C24" s="134"/>
      <c r="D24" s="126" t="s">
        <v>495</v>
      </c>
      <c r="E24" s="126"/>
      <c r="F24" s="126"/>
      <c r="G24" s="126"/>
      <c r="H24" s="4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34"/>
    </row>
    <row r="25" spans="1:34" s="2" customFormat="1" ht="15" x14ac:dyDescent="0.25">
      <c r="A25" s="47"/>
      <c r="B25" s="126"/>
      <c r="C25" s="134"/>
      <c r="D25" s="126"/>
      <c r="E25" s="126" t="s">
        <v>496</v>
      </c>
      <c r="F25" s="126"/>
      <c r="G25" s="126"/>
      <c r="H25" s="47"/>
      <c r="I25" s="167"/>
      <c r="J25" s="167"/>
      <c r="K25" s="167"/>
      <c r="L25" s="167"/>
      <c r="M25" s="167"/>
      <c r="N25" s="167"/>
      <c r="O25" s="167"/>
      <c r="P25" s="167">
        <v>38</v>
      </c>
      <c r="Q25" s="167">
        <v>9</v>
      </c>
      <c r="R25" s="167">
        <v>0</v>
      </c>
      <c r="S25" s="167">
        <v>0</v>
      </c>
      <c r="T25" s="171" t="s">
        <v>12</v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34"/>
    </row>
    <row r="26" spans="1:34" s="2" customFormat="1" ht="15" x14ac:dyDescent="0.25">
      <c r="A26" s="47"/>
      <c r="B26" s="126"/>
      <c r="C26" s="134"/>
      <c r="D26" s="126"/>
      <c r="E26" s="126" t="s">
        <v>497</v>
      </c>
      <c r="F26" s="126"/>
      <c r="G26" s="126"/>
      <c r="H26" s="47"/>
      <c r="I26" s="167"/>
      <c r="J26" s="167"/>
      <c r="K26" s="167"/>
      <c r="L26" s="167"/>
      <c r="M26" s="167"/>
      <c r="N26" s="167"/>
      <c r="O26" s="167"/>
      <c r="P26" s="167">
        <v>1</v>
      </c>
      <c r="Q26" s="167">
        <v>7</v>
      </c>
      <c r="R26" s="167">
        <v>9</v>
      </c>
      <c r="S26" s="167">
        <v>0</v>
      </c>
      <c r="T26" s="171" t="s">
        <v>12</v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34"/>
    </row>
    <row r="27" spans="1:34" s="2" customFormat="1" ht="15" x14ac:dyDescent="0.25">
      <c r="A27" s="47"/>
      <c r="B27" s="126"/>
      <c r="C27" s="134"/>
      <c r="D27" s="126"/>
      <c r="E27" s="126" t="s">
        <v>498</v>
      </c>
      <c r="F27" s="126"/>
      <c r="G27" s="126"/>
      <c r="H27" s="4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71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34"/>
    </row>
    <row r="28" spans="1:34" s="2" customFormat="1" ht="14.1" customHeight="1" thickBot="1" x14ac:dyDescent="0.3">
      <c r="A28" s="47"/>
      <c r="B28" s="126"/>
      <c r="C28" s="134"/>
      <c r="D28" s="126"/>
      <c r="E28" s="126"/>
      <c r="F28" s="126" t="s">
        <v>499</v>
      </c>
      <c r="G28" s="126"/>
      <c r="H28" s="47"/>
      <c r="I28" s="167"/>
      <c r="J28" s="167"/>
      <c r="K28" s="167"/>
      <c r="L28" s="167"/>
      <c r="M28" s="167"/>
      <c r="N28" s="167"/>
      <c r="O28" s="167"/>
      <c r="P28" s="185">
        <v>1</v>
      </c>
      <c r="Q28" s="185">
        <v>4</v>
      </c>
      <c r="R28" s="185">
        <v>0</v>
      </c>
      <c r="S28" s="185">
        <v>0</v>
      </c>
      <c r="T28" s="174" t="s">
        <v>12</v>
      </c>
      <c r="U28" s="176"/>
      <c r="V28" s="17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34"/>
    </row>
    <row r="29" spans="1:34" s="2" customFormat="1" ht="15" x14ac:dyDescent="0.25">
      <c r="A29" s="47"/>
      <c r="B29" s="126"/>
      <c r="C29" s="134"/>
      <c r="D29" s="126"/>
      <c r="E29" s="126"/>
      <c r="F29" s="126"/>
      <c r="G29" s="126" t="s">
        <v>500</v>
      </c>
      <c r="H29" s="47"/>
      <c r="I29" s="167"/>
      <c r="J29" s="167"/>
      <c r="K29" s="167"/>
      <c r="L29" s="167"/>
      <c r="M29" s="167"/>
      <c r="N29" s="176"/>
      <c r="O29" s="176"/>
      <c r="P29" s="176"/>
      <c r="Q29" s="176"/>
      <c r="R29" s="176"/>
      <c r="S29" s="176"/>
      <c r="T29" s="176"/>
      <c r="U29" s="167"/>
      <c r="V29" s="167">
        <v>42</v>
      </c>
      <c r="W29" s="167">
        <v>0</v>
      </c>
      <c r="X29" s="167">
        <v>9</v>
      </c>
      <c r="Y29" s="167">
        <v>0</v>
      </c>
      <c r="Z29" s="171" t="s">
        <v>12</v>
      </c>
      <c r="AA29" s="167"/>
      <c r="AB29" s="167"/>
      <c r="AC29" s="167"/>
      <c r="AD29" s="167"/>
      <c r="AE29" s="167"/>
      <c r="AF29" s="167"/>
      <c r="AG29" s="167"/>
      <c r="AH29" s="134"/>
    </row>
    <row r="30" spans="1:34" s="2" customFormat="1" ht="15" x14ac:dyDescent="0.25">
      <c r="A30" s="47"/>
      <c r="B30" s="126"/>
      <c r="C30" s="134"/>
      <c r="D30" s="126" t="s">
        <v>501</v>
      </c>
      <c r="E30" s="126"/>
      <c r="F30" s="126"/>
      <c r="G30" s="126"/>
      <c r="H30" s="4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34"/>
    </row>
    <row r="31" spans="1:34" s="2" customFormat="1" ht="15" x14ac:dyDescent="0.25">
      <c r="A31" s="47"/>
      <c r="B31" s="126"/>
      <c r="C31" s="134"/>
      <c r="D31" s="126"/>
      <c r="E31" s="126" t="s">
        <v>502</v>
      </c>
      <c r="F31" s="126"/>
      <c r="G31" s="126"/>
      <c r="H31" s="47"/>
      <c r="I31" s="167"/>
      <c r="J31" s="167"/>
      <c r="K31" s="167"/>
      <c r="L31" s="167"/>
      <c r="M31" s="167"/>
      <c r="N31" s="167"/>
      <c r="O31" s="167"/>
      <c r="P31" s="167">
        <v>67</v>
      </c>
      <c r="Q31" s="167">
        <v>2</v>
      </c>
      <c r="R31" s="167">
        <v>0</v>
      </c>
      <c r="S31" s="167">
        <v>0</v>
      </c>
      <c r="T31" s="171" t="s">
        <v>12</v>
      </c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34"/>
    </row>
    <row r="32" spans="1:34" s="2" customFormat="1" ht="15" x14ac:dyDescent="0.25">
      <c r="A32" s="47"/>
      <c r="B32" s="126"/>
      <c r="C32" s="134"/>
      <c r="D32" s="126"/>
      <c r="E32" s="126" t="s">
        <v>503</v>
      </c>
      <c r="F32" s="126"/>
      <c r="G32" s="126"/>
      <c r="H32" s="47"/>
      <c r="I32" s="167"/>
      <c r="J32" s="167"/>
      <c r="K32" s="167"/>
      <c r="L32" s="167"/>
      <c r="M32" s="167"/>
      <c r="N32" s="167"/>
      <c r="O32" s="167"/>
      <c r="P32" s="167">
        <v>6</v>
      </c>
      <c r="Q32" s="167">
        <v>3</v>
      </c>
      <c r="R32" s="167">
        <v>0</v>
      </c>
      <c r="S32" s="167">
        <v>0</v>
      </c>
      <c r="T32" s="171" t="s">
        <v>12</v>
      </c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34"/>
    </row>
    <row r="33" spans="1:34" s="2" customFormat="1" ht="15" x14ac:dyDescent="0.25">
      <c r="A33" s="47"/>
      <c r="B33" s="126"/>
      <c r="C33" s="134"/>
      <c r="D33" s="126"/>
      <c r="E33" s="126" t="s">
        <v>504</v>
      </c>
      <c r="F33" s="126"/>
      <c r="G33" s="126"/>
      <c r="H33" s="47"/>
      <c r="I33" s="167"/>
      <c r="J33" s="167"/>
      <c r="K33" s="167"/>
      <c r="L33" s="167"/>
      <c r="M33" s="167"/>
      <c r="N33" s="167"/>
      <c r="O33" s="167"/>
      <c r="P33" s="234">
        <v>26</v>
      </c>
      <c r="Q33" s="234">
        <v>9</v>
      </c>
      <c r="R33" s="234">
        <v>0</v>
      </c>
      <c r="S33" s="234">
        <v>0</v>
      </c>
      <c r="T33" s="265" t="s">
        <v>12</v>
      </c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34"/>
    </row>
    <row r="34" spans="1:34" s="2" customFormat="1" ht="15" x14ac:dyDescent="0.25">
      <c r="A34" s="47"/>
      <c r="B34" s="126"/>
      <c r="C34" s="134"/>
      <c r="D34" s="126"/>
      <c r="E34" s="126" t="s">
        <v>505</v>
      </c>
      <c r="F34" s="126"/>
      <c r="G34" s="126"/>
      <c r="H34" s="47"/>
      <c r="I34" s="167"/>
      <c r="J34" s="167"/>
      <c r="K34" s="167"/>
      <c r="L34" s="167"/>
      <c r="M34" s="167"/>
      <c r="N34" s="167"/>
      <c r="O34" s="167"/>
      <c r="P34" s="234"/>
      <c r="Q34" s="234"/>
      <c r="R34" s="234"/>
      <c r="S34" s="234"/>
      <c r="T34" s="265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34"/>
    </row>
    <row r="35" spans="1:34" s="2" customFormat="1" ht="14.1" customHeight="1" thickBot="1" x14ac:dyDescent="0.3">
      <c r="A35" s="47"/>
      <c r="B35" s="126"/>
      <c r="C35" s="134"/>
      <c r="D35" s="126"/>
      <c r="E35" s="126"/>
      <c r="F35" s="126" t="s">
        <v>499</v>
      </c>
      <c r="G35" s="126"/>
      <c r="H35" s="47"/>
      <c r="I35" s="167"/>
      <c r="J35" s="167"/>
      <c r="K35" s="167"/>
      <c r="L35" s="167"/>
      <c r="M35" s="167"/>
      <c r="N35" s="167"/>
      <c r="O35" s="167"/>
      <c r="P35" s="185">
        <v>2</v>
      </c>
      <c r="Q35" s="185">
        <v>4</v>
      </c>
      <c r="R35" s="185">
        <v>4</v>
      </c>
      <c r="S35" s="185">
        <v>0</v>
      </c>
      <c r="T35" s="174" t="s">
        <v>12</v>
      </c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34"/>
    </row>
    <row r="36" spans="1:34" s="2" customFormat="1" ht="15" x14ac:dyDescent="0.25">
      <c r="A36" s="47"/>
      <c r="B36" s="126"/>
      <c r="C36" s="134"/>
      <c r="D36" s="126"/>
      <c r="E36" s="126"/>
      <c r="F36" s="126"/>
      <c r="G36" s="126" t="s">
        <v>506</v>
      </c>
      <c r="H36" s="47"/>
      <c r="I36" s="167"/>
      <c r="J36" s="167"/>
      <c r="K36" s="167"/>
      <c r="L36" s="167"/>
      <c r="M36" s="167"/>
      <c r="N36" s="167"/>
      <c r="O36" s="167"/>
      <c r="P36" s="176"/>
      <c r="Q36" s="176"/>
      <c r="R36" s="176"/>
      <c r="S36" s="176"/>
      <c r="T36" s="176"/>
      <c r="U36" s="167"/>
      <c r="V36" s="167">
        <v>102</v>
      </c>
      <c r="W36" s="167">
        <v>8</v>
      </c>
      <c r="X36" s="167">
        <v>4</v>
      </c>
      <c r="Y36" s="167">
        <v>0</v>
      </c>
      <c r="Z36" s="171" t="s">
        <v>12</v>
      </c>
      <c r="AA36" s="167"/>
      <c r="AB36" s="167"/>
      <c r="AC36" s="167"/>
      <c r="AD36" s="167"/>
      <c r="AE36" s="167"/>
      <c r="AF36" s="167"/>
      <c r="AG36" s="167"/>
      <c r="AH36" s="134"/>
    </row>
    <row r="37" spans="1:34" s="2" customFormat="1" ht="15" x14ac:dyDescent="0.25"/>
  </sheetData>
  <mergeCells count="3">
    <mergeCell ref="A2:AH2"/>
    <mergeCell ref="A3:AH3"/>
    <mergeCell ref="A4:A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99F0-DA11-4EC7-BCA7-55ECE5994896}">
  <dimension ref="A1:AH31"/>
  <sheetViews>
    <sheetView workbookViewId="0">
      <selection activeCell="AM22" sqref="AM22"/>
    </sheetView>
  </sheetViews>
  <sheetFormatPr defaultColWidth="9.140625" defaultRowHeight="15" x14ac:dyDescent="0.25"/>
  <cols>
    <col min="1" max="1" width="2.28515625" style="541" customWidth="1"/>
    <col min="2" max="2" width="0.42578125" style="541" customWidth="1"/>
    <col min="3" max="3" width="3.5703125" style="541" customWidth="1"/>
    <col min="4" max="4" width="4.42578125" style="541" customWidth="1"/>
    <col min="5" max="6" width="3.42578125" style="541" customWidth="1"/>
    <col min="7" max="7" width="22.42578125" style="541" customWidth="1"/>
    <col min="8" max="8" width="16.7109375" style="541" customWidth="1"/>
    <col min="9" max="9" width="0.42578125" style="541" customWidth="1"/>
    <col min="10" max="10" width="2.7109375" style="541" bestFit="1" customWidth="1"/>
    <col min="11" max="13" width="1.7109375" style="541" customWidth="1"/>
    <col min="14" max="14" width="2.7109375" style="541" customWidth="1"/>
    <col min="15" max="15" width="0.42578125" style="541" customWidth="1"/>
    <col min="16" max="16" width="5.140625" style="541" bestFit="1" customWidth="1"/>
    <col min="17" max="17" width="2.42578125" style="541" customWidth="1"/>
    <col min="18" max="18" width="2.85546875" style="541" customWidth="1"/>
    <col min="19" max="19" width="2.42578125" style="541" customWidth="1"/>
    <col min="20" max="20" width="2.7109375" style="541" customWidth="1"/>
    <col min="21" max="21" width="0.42578125" style="541" customWidth="1"/>
    <col min="22" max="22" width="5.140625" style="541" bestFit="1" customWidth="1"/>
    <col min="23" max="25" width="2.5703125" style="541" customWidth="1"/>
    <col min="26" max="26" width="2.7109375" style="541" customWidth="1"/>
    <col min="27" max="27" width="0.42578125" style="541" customWidth="1"/>
    <col min="28" max="28" width="6.140625" style="541" customWidth="1"/>
    <col min="29" max="30" width="2.7109375" style="541" customWidth="1"/>
    <col min="31" max="31" width="2.85546875" style="541" customWidth="1"/>
    <col min="32" max="32" width="3.85546875" style="541" customWidth="1"/>
    <col min="33" max="33" width="0.42578125" style="541" customWidth="1"/>
    <col min="34" max="34" width="2.28515625" style="541" customWidth="1"/>
    <col min="35" max="16384" width="9.140625" style="541"/>
  </cols>
  <sheetData>
    <row r="1" spans="1:34" x14ac:dyDescent="0.25">
      <c r="A1" s="540" t="s">
        <v>507</v>
      </c>
      <c r="T1" s="542"/>
    </row>
    <row r="2" spans="1:34" x14ac:dyDescent="0.25">
      <c r="A2" s="543"/>
      <c r="T2" s="542"/>
    </row>
    <row r="3" spans="1:34" x14ac:dyDescent="0.25">
      <c r="A3" s="544" t="str">
        <f>'[2]Pr 13.1B'!A2:AH2</f>
        <v>ComputerGeeks.com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</row>
    <row r="4" spans="1:34" x14ac:dyDescent="0.25">
      <c r="A4" s="545" t="s">
        <v>508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</row>
    <row r="5" spans="1:34" x14ac:dyDescent="0.25">
      <c r="A5" s="545" t="s">
        <v>440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</row>
    <row r="6" spans="1:34" x14ac:dyDescent="0.25">
      <c r="A6" s="546"/>
      <c r="B6" s="546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6"/>
      <c r="AH6" s="546"/>
    </row>
    <row r="7" spans="1:34" x14ac:dyDescent="0.25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</row>
    <row r="8" spans="1:34" x14ac:dyDescent="0.25">
      <c r="A8" s="548"/>
      <c r="B8" s="546"/>
      <c r="C8" s="549"/>
      <c r="D8" s="546" t="s">
        <v>509</v>
      </c>
      <c r="E8" s="546"/>
      <c r="F8" s="546"/>
      <c r="G8" s="546"/>
      <c r="H8" s="548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49"/>
    </row>
    <row r="9" spans="1:34" x14ac:dyDescent="0.25">
      <c r="A9" s="548"/>
      <c r="B9" s="546"/>
      <c r="C9" s="549"/>
      <c r="D9" s="546"/>
      <c r="E9" s="546" t="s">
        <v>510</v>
      </c>
      <c r="F9" s="546"/>
      <c r="G9" s="546"/>
      <c r="H9" s="548"/>
      <c r="I9" s="550"/>
      <c r="J9" s="550"/>
      <c r="K9" s="550"/>
      <c r="L9" s="550"/>
      <c r="M9" s="550"/>
      <c r="N9" s="550"/>
      <c r="O9" s="550"/>
      <c r="P9" s="550">
        <v>15</v>
      </c>
      <c r="Q9" s="550">
        <v>9</v>
      </c>
      <c r="R9" s="550">
        <v>0</v>
      </c>
      <c r="S9" s="550">
        <v>0</v>
      </c>
      <c r="T9" s="551" t="s">
        <v>12</v>
      </c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49"/>
    </row>
    <row r="10" spans="1:34" x14ac:dyDescent="0.25">
      <c r="A10" s="548"/>
      <c r="B10" s="546"/>
      <c r="C10" s="549"/>
      <c r="D10" s="546"/>
      <c r="E10" s="546" t="s">
        <v>511</v>
      </c>
      <c r="F10" s="546"/>
      <c r="G10" s="546"/>
      <c r="H10" s="548"/>
      <c r="I10" s="550"/>
      <c r="J10" s="550"/>
      <c r="K10" s="550"/>
      <c r="L10" s="550"/>
      <c r="M10" s="550"/>
      <c r="N10" s="550"/>
      <c r="O10" s="550"/>
      <c r="P10" s="550">
        <v>1</v>
      </c>
      <c r="Q10" s="550">
        <v>1</v>
      </c>
      <c r="R10" s="550">
        <v>5</v>
      </c>
      <c r="S10" s="550">
        <v>0</v>
      </c>
      <c r="T10" s="551" t="s">
        <v>12</v>
      </c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49"/>
    </row>
    <row r="11" spans="1:34" x14ac:dyDescent="0.25">
      <c r="A11" s="548"/>
      <c r="B11" s="546"/>
      <c r="C11" s="549"/>
      <c r="D11" s="546"/>
      <c r="E11" s="546" t="s">
        <v>385</v>
      </c>
      <c r="F11" s="546"/>
      <c r="G11" s="546"/>
      <c r="H11" s="548"/>
      <c r="I11" s="550"/>
      <c r="J11" s="550"/>
      <c r="K11" s="550"/>
      <c r="L11" s="550"/>
      <c r="M11" s="550"/>
      <c r="N11" s="550"/>
      <c r="O11" s="550"/>
      <c r="P11" s="550">
        <v>1</v>
      </c>
      <c r="Q11" s="550">
        <v>5</v>
      </c>
      <c r="R11" s="550">
        <v>0</v>
      </c>
      <c r="S11" s="550">
        <v>0</v>
      </c>
      <c r="T11" s="551" t="s">
        <v>12</v>
      </c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49"/>
    </row>
    <row r="12" spans="1:34" x14ac:dyDescent="0.25">
      <c r="A12" s="548"/>
      <c r="B12" s="546"/>
      <c r="C12" s="549"/>
      <c r="D12" s="546"/>
      <c r="E12" s="546" t="s">
        <v>512</v>
      </c>
      <c r="F12" s="546"/>
      <c r="G12" s="546"/>
      <c r="H12" s="548"/>
      <c r="I12" s="550"/>
      <c r="J12" s="550"/>
      <c r="K12" s="550"/>
      <c r="L12" s="550"/>
      <c r="M12" s="550"/>
      <c r="N12" s="550"/>
      <c r="O12" s="550"/>
      <c r="P12" s="550">
        <v>2</v>
      </c>
      <c r="Q12" s="550">
        <v>4</v>
      </c>
      <c r="R12" s="550">
        <v>0</v>
      </c>
      <c r="S12" s="550">
        <v>0</v>
      </c>
      <c r="T12" s="551" t="s">
        <v>12</v>
      </c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49"/>
    </row>
    <row r="13" spans="1:34" x14ac:dyDescent="0.25">
      <c r="A13" s="548"/>
      <c r="B13" s="546"/>
      <c r="C13" s="549"/>
      <c r="D13" s="546"/>
      <c r="E13" s="546" t="s">
        <v>255</v>
      </c>
      <c r="F13" s="546"/>
      <c r="G13" s="546"/>
      <c r="H13" s="548"/>
      <c r="I13" s="550"/>
      <c r="J13" s="550"/>
      <c r="K13" s="550"/>
      <c r="L13" s="550"/>
      <c r="M13" s="550"/>
      <c r="N13" s="550"/>
      <c r="O13" s="550"/>
      <c r="P13" s="550">
        <v>1</v>
      </c>
      <c r="Q13" s="550">
        <v>3</v>
      </c>
      <c r="R13" s="550">
        <v>8</v>
      </c>
      <c r="S13" s="550">
        <v>0</v>
      </c>
      <c r="T13" s="551" t="s">
        <v>12</v>
      </c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49"/>
    </row>
    <row r="14" spans="1:34" x14ac:dyDescent="0.25">
      <c r="A14" s="548"/>
      <c r="B14" s="546"/>
      <c r="C14" s="549"/>
      <c r="D14" s="546"/>
      <c r="E14" s="546" t="s">
        <v>333</v>
      </c>
      <c r="F14" s="546"/>
      <c r="G14" s="546"/>
      <c r="H14" s="548"/>
      <c r="I14" s="550"/>
      <c r="J14" s="550"/>
      <c r="K14" s="550"/>
      <c r="L14" s="550"/>
      <c r="M14" s="550"/>
      <c r="N14" s="550"/>
      <c r="O14" s="550"/>
      <c r="P14" s="550">
        <v>15</v>
      </c>
      <c r="Q14" s="550">
        <v>2</v>
      </c>
      <c r="R14" s="550">
        <v>5</v>
      </c>
      <c r="S14" s="550">
        <v>0</v>
      </c>
      <c r="T14" s="551" t="s">
        <v>12</v>
      </c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49"/>
    </row>
    <row r="15" spans="1:34" x14ac:dyDescent="0.25">
      <c r="A15" s="548"/>
      <c r="B15" s="546"/>
      <c r="C15" s="549"/>
      <c r="D15" s="546"/>
      <c r="E15" s="546" t="s">
        <v>513</v>
      </c>
      <c r="F15" s="546"/>
      <c r="G15" s="546"/>
      <c r="H15" s="548"/>
      <c r="I15" s="550"/>
      <c r="J15" s="550"/>
      <c r="K15" s="550"/>
      <c r="L15" s="550"/>
      <c r="M15" s="550"/>
      <c r="N15" s="550"/>
      <c r="O15" s="550"/>
      <c r="P15" s="550">
        <v>1</v>
      </c>
      <c r="Q15" s="550">
        <v>7</v>
      </c>
      <c r="R15" s="550">
        <v>5</v>
      </c>
      <c r="S15" s="550">
        <v>0</v>
      </c>
      <c r="T15" s="551" t="s">
        <v>12</v>
      </c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49"/>
    </row>
    <row r="16" spans="1:34" x14ac:dyDescent="0.25">
      <c r="A16" s="548"/>
      <c r="B16" s="546"/>
      <c r="C16" s="549"/>
      <c r="D16" s="546"/>
      <c r="E16" s="546" t="s">
        <v>399</v>
      </c>
      <c r="F16" s="546"/>
      <c r="G16" s="546"/>
      <c r="H16" s="548"/>
      <c r="I16" s="550"/>
      <c r="J16" s="550"/>
      <c r="K16" s="550"/>
      <c r="L16" s="550"/>
      <c r="M16" s="550"/>
      <c r="N16" s="550"/>
      <c r="O16" s="550"/>
      <c r="P16" s="550">
        <v>1</v>
      </c>
      <c r="Q16" s="550">
        <v>0</v>
      </c>
      <c r="R16" s="550">
        <v>5</v>
      </c>
      <c r="S16" s="550">
        <v>0</v>
      </c>
      <c r="T16" s="551" t="s">
        <v>12</v>
      </c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49"/>
    </row>
    <row r="17" spans="1:34" x14ac:dyDescent="0.25">
      <c r="A17" s="548"/>
      <c r="B17" s="546"/>
      <c r="C17" s="549"/>
      <c r="D17" s="546"/>
      <c r="E17" s="546" t="s">
        <v>514</v>
      </c>
      <c r="F17" s="546"/>
      <c r="G17" s="546"/>
      <c r="H17" s="548"/>
      <c r="I17" s="550"/>
      <c r="J17" s="550"/>
      <c r="K17" s="550"/>
      <c r="L17" s="550"/>
      <c r="M17" s="550"/>
      <c r="N17" s="550"/>
      <c r="O17" s="550"/>
      <c r="P17" s="550">
        <v>3</v>
      </c>
      <c r="Q17" s="550">
        <v>0</v>
      </c>
      <c r="R17" s="550">
        <v>0</v>
      </c>
      <c r="S17" s="550">
        <v>0</v>
      </c>
      <c r="T17" s="551" t="s">
        <v>12</v>
      </c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49"/>
    </row>
    <row r="18" spans="1:34" ht="15" customHeight="1" thickBot="1" x14ac:dyDescent="0.3">
      <c r="A18" s="548"/>
      <c r="B18" s="546"/>
      <c r="C18" s="549"/>
      <c r="D18" s="546"/>
      <c r="E18" s="546" t="s">
        <v>515</v>
      </c>
      <c r="F18" s="546"/>
      <c r="G18" s="546"/>
      <c r="H18" s="548"/>
      <c r="I18" s="550"/>
      <c r="J18" s="550"/>
      <c r="K18" s="550"/>
      <c r="L18" s="550"/>
      <c r="M18" s="550"/>
      <c r="N18" s="550"/>
      <c r="O18" s="550"/>
      <c r="P18" s="552">
        <v>1</v>
      </c>
      <c r="Q18" s="552">
        <v>0</v>
      </c>
      <c r="R18" s="552">
        <v>2</v>
      </c>
      <c r="S18" s="552">
        <v>0</v>
      </c>
      <c r="T18" s="553" t="s">
        <v>12</v>
      </c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49"/>
    </row>
    <row r="19" spans="1:34" ht="15" customHeight="1" thickBot="1" x14ac:dyDescent="0.3">
      <c r="A19" s="548"/>
      <c r="B19" s="546"/>
      <c r="C19" s="549"/>
      <c r="D19" s="546"/>
      <c r="E19" s="546"/>
      <c r="F19" s="546"/>
      <c r="G19" s="546" t="s">
        <v>516</v>
      </c>
      <c r="H19" s="548"/>
      <c r="I19" s="550"/>
      <c r="J19" s="550"/>
      <c r="K19" s="550"/>
      <c r="L19" s="550"/>
      <c r="M19" s="550"/>
      <c r="N19" s="550"/>
      <c r="O19" s="550"/>
      <c r="P19" s="554"/>
      <c r="Q19" s="554"/>
      <c r="R19" s="554"/>
      <c r="S19" s="554"/>
      <c r="T19" s="555"/>
      <c r="U19" s="550"/>
      <c r="V19" s="552">
        <v>44</v>
      </c>
      <c r="W19" s="552">
        <v>4</v>
      </c>
      <c r="X19" s="552">
        <v>0</v>
      </c>
      <c r="Y19" s="552">
        <v>0</v>
      </c>
      <c r="Z19" s="553" t="s">
        <v>12</v>
      </c>
      <c r="AA19" s="550"/>
      <c r="AB19" s="550"/>
      <c r="AC19" s="550"/>
      <c r="AD19" s="550"/>
      <c r="AE19" s="550"/>
      <c r="AF19" s="550"/>
      <c r="AG19" s="550"/>
      <c r="AH19" s="549"/>
    </row>
    <row r="20" spans="1:34" ht="15" customHeight="1" thickBot="1" x14ac:dyDescent="0.3">
      <c r="A20" s="548"/>
      <c r="B20" s="550"/>
      <c r="C20" s="546" t="s">
        <v>517</v>
      </c>
      <c r="D20" s="546"/>
      <c r="E20" s="546"/>
      <c r="F20" s="546"/>
      <c r="G20" s="546"/>
      <c r="H20" s="548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4"/>
      <c r="W20" s="554"/>
      <c r="X20" s="554"/>
      <c r="Y20" s="554"/>
      <c r="Z20" s="554"/>
      <c r="AA20" s="550"/>
      <c r="AB20" s="552">
        <v>189</v>
      </c>
      <c r="AC20" s="552">
        <v>3</v>
      </c>
      <c r="AD20" s="552">
        <v>3</v>
      </c>
      <c r="AE20" s="552">
        <v>0</v>
      </c>
      <c r="AF20" s="553" t="s">
        <v>12</v>
      </c>
      <c r="AG20" s="550"/>
      <c r="AH20" s="549"/>
    </row>
    <row r="21" spans="1:34" x14ac:dyDescent="0.25">
      <c r="A21" s="548"/>
      <c r="B21" s="546"/>
      <c r="C21" s="549" t="s">
        <v>518</v>
      </c>
      <c r="D21" s="546"/>
      <c r="E21" s="546"/>
      <c r="F21" s="546"/>
      <c r="G21" s="546"/>
      <c r="H21" s="548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  <c r="W21" s="550"/>
      <c r="X21" s="550"/>
      <c r="Y21" s="550"/>
      <c r="Z21" s="550"/>
      <c r="AA21" s="550"/>
      <c r="AB21" s="554">
        <v>62</v>
      </c>
      <c r="AC21" s="554">
        <v>6</v>
      </c>
      <c r="AD21" s="554">
        <v>6</v>
      </c>
      <c r="AE21" s="554">
        <v>5</v>
      </c>
      <c r="AF21" s="555" t="s">
        <v>12</v>
      </c>
      <c r="AG21" s="550"/>
      <c r="AH21" s="549"/>
    </row>
    <row r="22" spans="1:34" x14ac:dyDescent="0.25">
      <c r="A22" s="548"/>
      <c r="B22" s="546"/>
      <c r="C22" s="549" t="s">
        <v>519</v>
      </c>
      <c r="D22" s="546"/>
      <c r="E22" s="546"/>
      <c r="F22" s="546"/>
      <c r="G22" s="546"/>
      <c r="H22" s="548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49"/>
    </row>
    <row r="23" spans="1:34" x14ac:dyDescent="0.25">
      <c r="A23" s="548"/>
      <c r="B23" s="546"/>
      <c r="C23" s="549"/>
      <c r="D23" s="546" t="s">
        <v>234</v>
      </c>
      <c r="E23" s="546"/>
      <c r="F23" s="546"/>
      <c r="G23" s="546"/>
      <c r="H23" s="548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0"/>
      <c r="V23" s="550"/>
      <c r="W23" s="550">
        <v>4</v>
      </c>
      <c r="X23" s="550">
        <v>6</v>
      </c>
      <c r="Y23" s="550">
        <v>2</v>
      </c>
      <c r="Z23" s="551" t="s">
        <v>12</v>
      </c>
      <c r="AA23" s="550"/>
      <c r="AB23" s="550"/>
      <c r="AC23" s="550"/>
      <c r="AD23" s="550"/>
      <c r="AE23" s="550"/>
      <c r="AF23" s="550"/>
      <c r="AG23" s="550"/>
      <c r="AH23" s="549"/>
    </row>
    <row r="24" spans="1:34" x14ac:dyDescent="0.25">
      <c r="A24" s="548"/>
      <c r="B24" s="546"/>
      <c r="C24" s="549" t="s">
        <v>520</v>
      </c>
      <c r="D24" s="546"/>
      <c r="E24" s="546"/>
      <c r="F24" s="546"/>
      <c r="G24" s="546"/>
      <c r="H24" s="548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49"/>
    </row>
    <row r="25" spans="1:34" ht="15" customHeight="1" thickBot="1" x14ac:dyDescent="0.3">
      <c r="A25" s="548"/>
      <c r="B25" s="546"/>
      <c r="C25" s="549"/>
      <c r="D25" s="546" t="s">
        <v>409</v>
      </c>
      <c r="E25" s="546"/>
      <c r="F25" s="546"/>
      <c r="G25" s="546"/>
      <c r="H25" s="548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2">
        <v>1</v>
      </c>
      <c r="W25" s="552">
        <v>6</v>
      </c>
      <c r="X25" s="552">
        <v>0</v>
      </c>
      <c r="Y25" s="552">
        <v>0</v>
      </c>
      <c r="Z25" s="553" t="s">
        <v>12</v>
      </c>
      <c r="AA25" s="550"/>
      <c r="AB25" s="550"/>
      <c r="AC25" s="550"/>
      <c r="AD25" s="550"/>
      <c r="AE25" s="550"/>
      <c r="AF25" s="550"/>
      <c r="AG25" s="550"/>
      <c r="AH25" s="549"/>
    </row>
    <row r="26" spans="1:34" ht="15" customHeight="1" thickBot="1" x14ac:dyDescent="0.3">
      <c r="A26" s="548"/>
      <c r="B26" s="546"/>
      <c r="C26" s="549" t="s">
        <v>521</v>
      </c>
      <c r="D26" s="546"/>
      <c r="E26" s="546"/>
      <c r="F26" s="546"/>
      <c r="G26" s="546"/>
      <c r="H26" s="548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4"/>
      <c r="W26" s="554"/>
      <c r="X26" s="554"/>
      <c r="Y26" s="554"/>
      <c r="Z26" s="554"/>
      <c r="AA26" s="554"/>
      <c r="AB26" s="552">
        <v>1</v>
      </c>
      <c r="AC26" s="552">
        <v>1</v>
      </c>
      <c r="AD26" s="552">
        <v>3</v>
      </c>
      <c r="AE26" s="552">
        <v>8</v>
      </c>
      <c r="AF26" s="553" t="s">
        <v>12</v>
      </c>
      <c r="AG26" s="550"/>
      <c r="AH26" s="549"/>
    </row>
    <row r="27" spans="1:34" ht="15" customHeight="1" thickBot="1" x14ac:dyDescent="0.3">
      <c r="A27" s="548"/>
      <c r="B27" s="546"/>
      <c r="C27" s="549" t="s">
        <v>522</v>
      </c>
      <c r="D27" s="546"/>
      <c r="E27" s="546"/>
      <c r="F27" s="546"/>
      <c r="G27" s="546"/>
      <c r="H27" s="548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6">
        <v>61</v>
      </c>
      <c r="AC27" s="556">
        <v>5</v>
      </c>
      <c r="AD27" s="556">
        <v>2</v>
      </c>
      <c r="AE27" s="556">
        <v>7</v>
      </c>
      <c r="AF27" s="557" t="s">
        <v>12</v>
      </c>
      <c r="AG27" s="550"/>
      <c r="AH27" s="549"/>
    </row>
    <row r="28" spans="1:34" ht="15.75" thickTop="1" x14ac:dyDescent="0.25">
      <c r="A28" s="558"/>
      <c r="B28" s="546"/>
      <c r="C28" s="549"/>
      <c r="D28" s="559"/>
      <c r="E28" s="559"/>
      <c r="F28" s="559"/>
      <c r="G28" s="559"/>
      <c r="H28" s="559"/>
      <c r="I28" s="549"/>
      <c r="J28" s="550"/>
      <c r="K28" s="550"/>
      <c r="L28" s="550"/>
      <c r="M28" s="550"/>
      <c r="N28" s="550"/>
      <c r="O28" s="559"/>
      <c r="P28" s="550"/>
      <c r="Q28" s="550"/>
      <c r="R28" s="559"/>
      <c r="S28" s="550"/>
      <c r="T28" s="548"/>
      <c r="U28" s="559"/>
      <c r="V28" s="550"/>
      <c r="W28" s="548"/>
      <c r="X28" s="548"/>
      <c r="Y28" s="559"/>
      <c r="Z28" s="550"/>
      <c r="AA28" s="559"/>
      <c r="AB28" s="554"/>
      <c r="AC28" s="554"/>
      <c r="AD28" s="558"/>
      <c r="AE28" s="558"/>
      <c r="AF28" s="560"/>
      <c r="AG28" s="548"/>
      <c r="AH28" s="559"/>
    </row>
    <row r="29" spans="1:34" x14ac:dyDescent="0.25">
      <c r="A29" s="548"/>
      <c r="B29" s="546"/>
      <c r="C29" s="549"/>
      <c r="D29" s="546"/>
      <c r="E29" s="546"/>
      <c r="F29" s="546"/>
      <c r="G29" s="546"/>
      <c r="H29" s="546"/>
      <c r="I29" s="549"/>
      <c r="J29" s="550"/>
      <c r="K29" s="550"/>
      <c r="L29" s="550"/>
      <c r="M29" s="550"/>
      <c r="N29" s="550"/>
      <c r="O29" s="546"/>
      <c r="P29" s="550"/>
      <c r="Q29" s="550"/>
      <c r="R29" s="546"/>
      <c r="S29" s="550"/>
      <c r="T29" s="548"/>
      <c r="U29" s="546"/>
      <c r="V29" s="550"/>
      <c r="W29" s="548"/>
      <c r="X29" s="548"/>
      <c r="Y29" s="546"/>
      <c r="Z29" s="550"/>
      <c r="AA29" s="546"/>
      <c r="AB29" s="550"/>
      <c r="AC29" s="550"/>
      <c r="AD29" s="548"/>
      <c r="AE29" s="548"/>
      <c r="AF29" s="561"/>
      <c r="AG29" s="548"/>
      <c r="AH29" s="546"/>
    </row>
    <row r="30" spans="1:34" x14ac:dyDescent="0.25">
      <c r="A30" s="548"/>
      <c r="B30" s="546"/>
      <c r="C30" s="549"/>
      <c r="D30" s="546"/>
      <c r="E30" s="546"/>
      <c r="F30" s="546"/>
      <c r="G30" s="546"/>
      <c r="H30" s="546"/>
      <c r="I30" s="549"/>
      <c r="J30" s="550"/>
      <c r="K30" s="550"/>
      <c r="L30" s="550"/>
      <c r="M30" s="550"/>
      <c r="N30" s="550"/>
      <c r="O30" s="546"/>
      <c r="P30" s="550"/>
      <c r="Q30" s="550"/>
      <c r="R30" s="546"/>
      <c r="S30" s="550"/>
      <c r="T30" s="548"/>
      <c r="U30" s="546"/>
      <c r="V30" s="550"/>
      <c r="W30" s="548"/>
      <c r="X30" s="548"/>
      <c r="Y30" s="546"/>
      <c r="Z30" s="550"/>
      <c r="AA30" s="546"/>
      <c r="AB30" s="550"/>
      <c r="AC30" s="550"/>
      <c r="AD30" s="548"/>
      <c r="AE30" s="548"/>
      <c r="AF30" s="561"/>
      <c r="AG30" s="548"/>
      <c r="AH30" s="546"/>
    </row>
    <row r="31" spans="1:34" x14ac:dyDescent="0.25">
      <c r="B31" s="562"/>
      <c r="C31" s="563"/>
      <c r="I31" s="563"/>
      <c r="J31" s="562"/>
      <c r="K31" s="562"/>
      <c r="L31" s="562"/>
      <c r="M31" s="562"/>
      <c r="N31" s="562"/>
      <c r="P31" s="562"/>
      <c r="Q31" s="562"/>
      <c r="S31" s="562"/>
      <c r="T31" s="564"/>
      <c r="V31" s="562"/>
      <c r="W31" s="564"/>
      <c r="X31" s="564"/>
      <c r="Z31" s="562"/>
      <c r="AB31" s="562"/>
      <c r="AC31" s="562"/>
      <c r="AD31" s="564"/>
      <c r="AE31" s="564"/>
      <c r="AF31" s="564"/>
      <c r="AG31" s="564"/>
    </row>
  </sheetData>
  <mergeCells count="3">
    <mergeCell ref="A3:AH3"/>
    <mergeCell ref="A4:AH4"/>
    <mergeCell ref="A5:AH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C59AC-2ABD-44B7-936E-07F626B833D9}">
  <dimension ref="A1:U80"/>
  <sheetViews>
    <sheetView workbookViewId="0">
      <selection activeCell="AF15" sqref="AF15"/>
    </sheetView>
  </sheetViews>
  <sheetFormatPr defaultColWidth="9.140625" defaultRowHeight="12.75" x14ac:dyDescent="0.25"/>
  <cols>
    <col min="1" max="1" width="2.28515625" style="268" customWidth="1"/>
    <col min="2" max="2" width="0.42578125" style="268" customWidth="1"/>
    <col min="3" max="3" width="3.5703125" style="268" customWidth="1"/>
    <col min="4" max="4" width="4.42578125" style="268" customWidth="1"/>
    <col min="5" max="5" width="3.42578125" style="268" customWidth="1"/>
    <col min="6" max="6" width="34.7109375" style="268" customWidth="1"/>
    <col min="7" max="7" width="11.42578125" style="268" customWidth="1"/>
    <col min="8" max="8" width="0.42578125" style="268" customWidth="1"/>
    <col min="9" max="9" width="4" style="268" bestFit="1" customWidth="1"/>
    <col min="10" max="12" width="1.7109375" style="268" customWidth="1"/>
    <col min="13" max="13" width="2.7109375" style="268" customWidth="1"/>
    <col min="14" max="14" width="0.42578125" style="268" customWidth="1"/>
    <col min="15" max="15" width="4" style="268" bestFit="1" customWidth="1"/>
    <col min="16" max="18" width="1.7109375" style="268" customWidth="1"/>
    <col min="19" max="19" width="2.7109375" style="268" customWidth="1"/>
    <col min="20" max="20" width="0.42578125" style="268" customWidth="1"/>
    <col min="21" max="21" width="2.28515625" style="268" customWidth="1"/>
    <col min="22" max="23" width="1.7109375" style="268" customWidth="1"/>
    <col min="24" max="24" width="2.7109375" style="268" customWidth="1"/>
    <col min="25" max="25" width="0.42578125" style="268" customWidth="1"/>
    <col min="26" max="26" width="1.85546875" style="268" customWidth="1"/>
    <col min="27" max="16384" width="9.140625" style="268"/>
  </cols>
  <sheetData>
    <row r="1" spans="1:21" s="2" customFormat="1" ht="15" x14ac:dyDescent="0.25">
      <c r="A1" s="1" t="s">
        <v>507</v>
      </c>
      <c r="K1" s="149"/>
    </row>
    <row r="2" spans="1:21" s="2" customFormat="1" ht="15" x14ac:dyDescent="0.25"/>
    <row r="3" spans="1:21" s="2" customFormat="1" ht="15" x14ac:dyDescent="0.25">
      <c r="A3" s="8" t="str">
        <f>'[2]Pr 13.1B'!A2:AH2</f>
        <v>ComputerGeeks.com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5" x14ac:dyDescent="0.25">
      <c r="A4" s="150" t="s">
        <v>523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s="2" customFormat="1" ht="15" x14ac:dyDescent="0.25">
      <c r="A5" s="150" t="s">
        <v>440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s="2" customFormat="1" ht="3" customHeight="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26"/>
      <c r="U6" s="126"/>
    </row>
    <row r="7" spans="1:21" s="2" customFormat="1" ht="3" customHeight="1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6"/>
    </row>
    <row r="8" spans="1:21" s="2" customFormat="1" ht="15" x14ac:dyDescent="0.25">
      <c r="A8" s="47"/>
      <c r="B8" s="126"/>
      <c r="C8" s="134" t="s">
        <v>524</v>
      </c>
      <c r="D8" s="126"/>
      <c r="E8" s="126"/>
      <c r="F8" s="126"/>
      <c r="G8" s="47"/>
      <c r="H8" s="167"/>
      <c r="I8" s="167"/>
      <c r="J8" s="167"/>
      <c r="K8" s="167"/>
      <c r="L8" s="167"/>
      <c r="M8" s="171"/>
      <c r="N8" s="167"/>
      <c r="O8" s="167">
        <v>60</v>
      </c>
      <c r="P8" s="167">
        <v>9</v>
      </c>
      <c r="Q8" s="167">
        <v>4</v>
      </c>
      <c r="R8" s="167">
        <v>0</v>
      </c>
      <c r="S8" s="171" t="s">
        <v>12</v>
      </c>
      <c r="T8" s="234"/>
      <c r="U8" s="126"/>
    </row>
    <row r="9" spans="1:21" s="2" customFormat="1" ht="15" x14ac:dyDescent="0.25">
      <c r="A9" s="47"/>
      <c r="B9" s="126"/>
      <c r="C9" s="134" t="s">
        <v>522</v>
      </c>
      <c r="D9" s="126"/>
      <c r="E9" s="126"/>
      <c r="F9" s="126"/>
      <c r="G9" s="47"/>
      <c r="H9" s="167"/>
      <c r="I9" s="167">
        <v>61</v>
      </c>
      <c r="J9" s="167">
        <v>5</v>
      </c>
      <c r="K9" s="167">
        <v>2</v>
      </c>
      <c r="L9" s="167">
        <v>7</v>
      </c>
      <c r="M9" s="171" t="s">
        <v>12</v>
      </c>
      <c r="N9" s="167"/>
      <c r="O9" s="167"/>
      <c r="P9" s="167"/>
      <c r="Q9" s="167"/>
      <c r="R9" s="167"/>
      <c r="S9" s="167"/>
      <c r="T9" s="167"/>
      <c r="U9" s="236"/>
    </row>
    <row r="10" spans="1:21" s="2" customFormat="1" ht="15.75" thickBot="1" x14ac:dyDescent="0.3">
      <c r="A10" s="47"/>
      <c r="B10" s="126"/>
      <c r="C10" s="134" t="s">
        <v>525</v>
      </c>
      <c r="D10" s="126"/>
      <c r="E10" s="126"/>
      <c r="F10" s="126"/>
      <c r="G10" s="47"/>
      <c r="H10" s="167"/>
      <c r="I10" s="185">
        <v>24</v>
      </c>
      <c r="J10" s="185">
        <v>0</v>
      </c>
      <c r="K10" s="185">
        <v>0</v>
      </c>
      <c r="L10" s="185">
        <v>0</v>
      </c>
      <c r="M10" s="174" t="s">
        <v>12</v>
      </c>
      <c r="N10" s="167"/>
      <c r="O10" s="167"/>
      <c r="P10" s="167"/>
      <c r="Q10" s="167"/>
      <c r="R10" s="167"/>
      <c r="S10" s="167"/>
      <c r="T10" s="234"/>
      <c r="U10" s="236"/>
    </row>
    <row r="11" spans="1:21" s="2" customFormat="1" ht="15.75" thickBot="1" x14ac:dyDescent="0.3">
      <c r="A11" s="47"/>
      <c r="B11" s="126"/>
      <c r="C11" s="134" t="s">
        <v>526</v>
      </c>
      <c r="D11" s="126"/>
      <c r="E11" s="126"/>
      <c r="F11" s="126"/>
      <c r="G11" s="47"/>
      <c r="H11" s="167"/>
      <c r="I11" s="176"/>
      <c r="J11" s="176"/>
      <c r="K11" s="176"/>
      <c r="L11" s="176"/>
      <c r="M11" s="180"/>
      <c r="N11" s="167"/>
      <c r="O11" s="185">
        <v>37</v>
      </c>
      <c r="P11" s="185">
        <v>5</v>
      </c>
      <c r="Q11" s="185">
        <v>2</v>
      </c>
      <c r="R11" s="185">
        <v>7</v>
      </c>
      <c r="S11" s="174" t="s">
        <v>12</v>
      </c>
      <c r="T11" s="167"/>
      <c r="U11" s="236"/>
    </row>
    <row r="12" spans="1:21" s="2" customFormat="1" ht="15.75" thickBot="1" x14ac:dyDescent="0.3">
      <c r="A12" s="47"/>
      <c r="B12" s="126"/>
      <c r="C12" s="134" t="s">
        <v>527</v>
      </c>
      <c r="D12" s="126"/>
      <c r="E12" s="126"/>
      <c r="F12" s="126"/>
      <c r="G12" s="47"/>
      <c r="H12" s="167"/>
      <c r="I12" s="167"/>
      <c r="J12" s="167"/>
      <c r="K12" s="167"/>
      <c r="L12" s="167"/>
      <c r="M12" s="171"/>
      <c r="N12" s="167"/>
      <c r="O12" s="525">
        <v>98</v>
      </c>
      <c r="P12" s="525">
        <v>4</v>
      </c>
      <c r="Q12" s="525">
        <v>6</v>
      </c>
      <c r="R12" s="525">
        <v>7</v>
      </c>
      <c r="S12" s="188" t="s">
        <v>12</v>
      </c>
      <c r="T12" s="191"/>
      <c r="U12" s="236"/>
    </row>
    <row r="13" spans="1:21" s="2" customFormat="1" ht="15.75" thickTop="1" x14ac:dyDescent="0.25">
      <c r="A13" s="68"/>
      <c r="B13" s="236"/>
      <c r="C13" s="242"/>
      <c r="D13" s="236"/>
      <c r="E13" s="236"/>
      <c r="F13" s="236"/>
      <c r="G13" s="68"/>
      <c r="H13" s="234"/>
      <c r="I13" s="234"/>
      <c r="J13" s="234"/>
      <c r="K13" s="234"/>
      <c r="L13" s="234"/>
      <c r="M13" s="234"/>
      <c r="N13" s="234"/>
      <c r="O13" s="191"/>
      <c r="P13" s="191"/>
      <c r="Q13" s="191"/>
      <c r="R13" s="191"/>
      <c r="S13" s="565"/>
      <c r="T13" s="234"/>
      <c r="U13" s="236"/>
    </row>
    <row r="14" spans="1:21" s="2" customFormat="1" ht="15" x14ac:dyDescent="0.25"/>
    <row r="15" spans="1:21" s="2" customFormat="1" ht="15" x14ac:dyDescent="0.25"/>
    <row r="16" spans="1:21" s="2" customFormat="1" ht="15" x14ac:dyDescent="0.25"/>
    <row r="17" s="2" customFormat="1" ht="15" x14ac:dyDescent="0.25"/>
    <row r="18" s="2" customFormat="1" ht="15" x14ac:dyDescent="0.25"/>
    <row r="19" s="2" customFormat="1" ht="15" x14ac:dyDescent="0.25"/>
    <row r="20" s="2" customFormat="1" ht="15" x14ac:dyDescent="0.25"/>
    <row r="21" s="2" customFormat="1" ht="15" x14ac:dyDescent="0.25"/>
    <row r="22" s="2" customFormat="1" ht="15" x14ac:dyDescent="0.25"/>
    <row r="23" s="2" customFormat="1" ht="15" x14ac:dyDescent="0.25"/>
    <row r="24" s="2" customFormat="1" ht="15" x14ac:dyDescent="0.25"/>
    <row r="25" s="2" customFormat="1" ht="15" x14ac:dyDescent="0.25"/>
    <row r="26" s="2" customFormat="1" ht="15" x14ac:dyDescent="0.25"/>
    <row r="27" s="2" customFormat="1" ht="15" x14ac:dyDescent="0.25"/>
    <row r="28" s="2" customFormat="1" ht="15" x14ac:dyDescent="0.25"/>
    <row r="29" s="2" customFormat="1" ht="15" x14ac:dyDescent="0.25"/>
    <row r="30" s="2" customFormat="1" ht="15" x14ac:dyDescent="0.25"/>
    <row r="31" s="2" customFormat="1" ht="15" x14ac:dyDescent="0.25"/>
    <row r="32" s="2" customFormat="1" ht="15" x14ac:dyDescent="0.25"/>
    <row r="33" s="2" customFormat="1" ht="15" x14ac:dyDescent="0.25"/>
    <row r="34" s="2" customFormat="1" ht="15" x14ac:dyDescent="0.25"/>
    <row r="35" s="2" customFormat="1" ht="15" x14ac:dyDescent="0.25"/>
    <row r="36" s="2" customFormat="1" ht="15" x14ac:dyDescent="0.25"/>
    <row r="37" s="2" customFormat="1" ht="15" x14ac:dyDescent="0.25"/>
    <row r="38" s="2" customFormat="1" ht="15" x14ac:dyDescent="0.25"/>
    <row r="39" s="2" customFormat="1" ht="15" x14ac:dyDescent="0.25"/>
    <row r="40" s="2" customFormat="1" ht="15" x14ac:dyDescent="0.25"/>
    <row r="41" s="2" customFormat="1" ht="15" x14ac:dyDescent="0.25"/>
    <row r="42" s="2" customFormat="1" ht="15" x14ac:dyDescent="0.25"/>
    <row r="43" s="2" customFormat="1" ht="15" x14ac:dyDescent="0.25"/>
    <row r="44" s="2" customFormat="1" ht="15" x14ac:dyDescent="0.25"/>
    <row r="45" s="2" customFormat="1" ht="15" x14ac:dyDescent="0.25"/>
    <row r="46" s="2" customFormat="1" ht="15" x14ac:dyDescent="0.25"/>
    <row r="47" s="2" customFormat="1" ht="15" x14ac:dyDescent="0.25"/>
    <row r="48" s="2" customFormat="1" ht="15" x14ac:dyDescent="0.25"/>
    <row r="49" s="2" customFormat="1" ht="15" x14ac:dyDescent="0.25"/>
    <row r="50" s="2" customFormat="1" ht="15" x14ac:dyDescent="0.25"/>
    <row r="51" s="2" customFormat="1" ht="15" x14ac:dyDescent="0.25"/>
    <row r="52" s="2" customFormat="1" ht="15" x14ac:dyDescent="0.25"/>
    <row r="53" s="2" customFormat="1" ht="15" x14ac:dyDescent="0.25"/>
    <row r="54" s="2" customFormat="1" ht="15" x14ac:dyDescent="0.25"/>
    <row r="55" s="2" customFormat="1" ht="15" x14ac:dyDescent="0.25"/>
    <row r="56" s="2" customFormat="1" ht="15" x14ac:dyDescent="0.25"/>
    <row r="57" s="2" customFormat="1" ht="15" x14ac:dyDescent="0.25"/>
    <row r="58" s="2" customFormat="1" ht="15" x14ac:dyDescent="0.25"/>
    <row r="59" s="2" customFormat="1" ht="15" x14ac:dyDescent="0.25"/>
    <row r="60" s="2" customFormat="1" ht="15" x14ac:dyDescent="0.25"/>
    <row r="61" s="2" customFormat="1" ht="15" x14ac:dyDescent="0.25"/>
    <row r="62" s="2" customFormat="1" ht="15" x14ac:dyDescent="0.25"/>
    <row r="63" s="2" customFormat="1" ht="15" x14ac:dyDescent="0.25"/>
    <row r="64" s="2" customFormat="1" ht="15" x14ac:dyDescent="0.25"/>
    <row r="65" s="2" customFormat="1" ht="15" x14ac:dyDescent="0.25"/>
    <row r="66" s="2" customFormat="1" ht="15" x14ac:dyDescent="0.25"/>
    <row r="67" s="2" customFormat="1" ht="15" x14ac:dyDescent="0.25"/>
    <row r="68" s="2" customFormat="1" ht="15" x14ac:dyDescent="0.25"/>
    <row r="69" s="2" customFormat="1" ht="15" x14ac:dyDescent="0.25"/>
    <row r="70" s="2" customFormat="1" ht="15" x14ac:dyDescent="0.25"/>
    <row r="71" s="2" customFormat="1" ht="15" x14ac:dyDescent="0.25"/>
    <row r="72" s="2" customFormat="1" ht="15" x14ac:dyDescent="0.25"/>
    <row r="73" s="2" customFormat="1" ht="15" x14ac:dyDescent="0.25"/>
    <row r="74" s="2" customFormat="1" ht="15" x14ac:dyDescent="0.25"/>
    <row r="75" s="2" customFormat="1" ht="15" x14ac:dyDescent="0.25"/>
    <row r="76" s="2" customFormat="1" ht="15" x14ac:dyDescent="0.25"/>
    <row r="77" s="2" customFormat="1" ht="15" x14ac:dyDescent="0.25"/>
    <row r="78" s="2" customFormat="1" ht="15" x14ac:dyDescent="0.25"/>
    <row r="79" s="2" customFormat="1" ht="15" x14ac:dyDescent="0.25"/>
    <row r="80" s="2" customFormat="1" ht="15" x14ac:dyDescent="0.25"/>
  </sheetData>
  <mergeCells count="3">
    <mergeCell ref="A3:U3"/>
    <mergeCell ref="A4:U4"/>
    <mergeCell ref="A5:U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7122-76ED-46C2-A0EB-8713E70CD0D3}">
  <dimension ref="A1:AA44"/>
  <sheetViews>
    <sheetView workbookViewId="0">
      <selection sqref="A1:XFD1048576"/>
    </sheetView>
  </sheetViews>
  <sheetFormatPr defaultColWidth="9.140625" defaultRowHeight="12.75" x14ac:dyDescent="0.25"/>
  <cols>
    <col min="1" max="1" width="1.85546875" style="268" customWidth="1"/>
    <col min="2" max="2" width="0.42578125" style="268" customWidth="1"/>
    <col min="3" max="3" width="3.5703125" style="268" customWidth="1"/>
    <col min="4" max="4" width="4.42578125" style="268" customWidth="1"/>
    <col min="5" max="5" width="3.42578125" style="268" customWidth="1"/>
    <col min="6" max="6" width="21.7109375" style="268" customWidth="1"/>
    <col min="7" max="7" width="11.5703125" style="268" customWidth="1"/>
    <col min="8" max="8" width="0.42578125" style="268" customWidth="1"/>
    <col min="9" max="9" width="4.140625" style="268" customWidth="1"/>
    <col min="10" max="12" width="1.7109375" style="268" customWidth="1"/>
    <col min="13" max="13" width="2.7109375" style="268" customWidth="1"/>
    <col min="14" max="14" width="0.42578125" style="268" customWidth="1"/>
    <col min="15" max="15" width="4" style="268" bestFit="1" customWidth="1"/>
    <col min="16" max="18" width="1.7109375" style="268" customWidth="1"/>
    <col min="19" max="19" width="2.7109375" style="268" customWidth="1"/>
    <col min="20" max="20" width="0.42578125" style="268" customWidth="1"/>
    <col min="21" max="21" width="5.140625" style="268" bestFit="1" customWidth="1"/>
    <col min="22" max="24" width="1.7109375" style="268" customWidth="1"/>
    <col min="25" max="25" width="2.7109375" style="268" customWidth="1"/>
    <col min="26" max="26" width="0.42578125" style="268" customWidth="1"/>
    <col min="27" max="27" width="1.85546875" style="268" customWidth="1"/>
    <col min="28" max="16384" width="9.140625" style="268"/>
  </cols>
  <sheetData>
    <row r="1" spans="1:27" s="2" customFormat="1" ht="15" x14ac:dyDescent="0.25">
      <c r="A1" s="1" t="s">
        <v>507</v>
      </c>
      <c r="B1" s="5"/>
      <c r="C1" s="5"/>
      <c r="D1" s="5"/>
      <c r="E1" s="5"/>
      <c r="F1" s="5"/>
      <c r="L1" s="149"/>
    </row>
    <row r="2" spans="1:27" s="2" customFormat="1" ht="15" x14ac:dyDescent="0.25"/>
    <row r="3" spans="1:27" s="2" customFormat="1" ht="15" x14ac:dyDescent="0.25">
      <c r="A3" s="8" t="str">
        <f>'[2]Pr 13.1B'!A2:AH2</f>
        <v>ComputerGeeks.com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2" customFormat="1" ht="15" x14ac:dyDescent="0.25">
      <c r="A4" s="150" t="s">
        <v>528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s="2" customFormat="1" ht="15" x14ac:dyDescent="0.25">
      <c r="A5" s="151" t="s">
        <v>529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1:27" s="2" customFormat="1" ht="15" x14ac:dyDescent="0.25">
      <c r="A6" s="126"/>
      <c r="B6" s="126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26"/>
      <c r="AA6" s="126"/>
    </row>
    <row r="7" spans="1:27" s="2" customFormat="1" ht="15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7" s="2" customFormat="1" ht="15" x14ac:dyDescent="0.25">
      <c r="A8" s="47"/>
      <c r="B8" s="126"/>
      <c r="C8" s="289" t="s">
        <v>530</v>
      </c>
      <c r="D8" s="150"/>
      <c r="E8" s="150"/>
      <c r="F8" s="150"/>
      <c r="G8" s="282"/>
      <c r="H8" s="167"/>
      <c r="I8" s="167"/>
      <c r="J8" s="167"/>
      <c r="K8" s="167"/>
      <c r="L8" s="167"/>
      <c r="M8" s="171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34"/>
    </row>
    <row r="9" spans="1:27" s="2" customFormat="1" ht="15" x14ac:dyDescent="0.25">
      <c r="A9" s="47"/>
      <c r="B9" s="126"/>
      <c r="C9" s="134" t="s">
        <v>531</v>
      </c>
      <c r="D9" s="126"/>
      <c r="E9" s="126"/>
      <c r="F9" s="126"/>
      <c r="G9" s="47"/>
      <c r="H9" s="167"/>
      <c r="I9" s="167"/>
      <c r="J9" s="167"/>
      <c r="K9" s="167"/>
      <c r="L9" s="167"/>
      <c r="M9" s="171"/>
      <c r="N9" s="167"/>
      <c r="O9" s="167"/>
      <c r="P9" s="167"/>
      <c r="Q9" s="167"/>
      <c r="R9" s="167"/>
      <c r="S9" s="167"/>
      <c r="T9" s="167"/>
      <c r="U9" s="566"/>
      <c r="V9" s="167"/>
      <c r="W9" s="167"/>
      <c r="X9" s="167"/>
      <c r="Y9" s="171"/>
      <c r="Z9" s="167"/>
      <c r="AA9" s="134"/>
    </row>
    <row r="10" spans="1:27" s="2" customFormat="1" ht="15" x14ac:dyDescent="0.25">
      <c r="A10" s="47"/>
      <c r="B10" s="126"/>
      <c r="C10" s="134"/>
      <c r="D10" s="126" t="s">
        <v>17</v>
      </c>
      <c r="E10" s="126"/>
      <c r="F10" s="126"/>
      <c r="G10" s="47"/>
      <c r="H10" s="167"/>
      <c r="I10" s="167"/>
      <c r="J10" s="167"/>
      <c r="K10" s="167"/>
      <c r="L10" s="167"/>
      <c r="M10" s="171"/>
      <c r="N10" s="167"/>
      <c r="O10" s="167"/>
      <c r="P10" s="167"/>
      <c r="Q10" s="167"/>
      <c r="R10" s="167"/>
      <c r="S10" s="167"/>
      <c r="T10" s="167"/>
      <c r="U10" s="171">
        <v>12</v>
      </c>
      <c r="V10" s="167">
        <v>2</v>
      </c>
      <c r="W10" s="167">
        <v>0</v>
      </c>
      <c r="X10" s="167">
        <v>0</v>
      </c>
      <c r="Y10" s="171" t="s">
        <v>12</v>
      </c>
      <c r="Z10" s="167"/>
      <c r="AA10" s="134"/>
    </row>
    <row r="11" spans="1:27" s="2" customFormat="1" ht="15" x14ac:dyDescent="0.25">
      <c r="A11" s="47"/>
      <c r="B11" s="126"/>
      <c r="C11" s="134"/>
      <c r="D11" s="126" t="s">
        <v>532</v>
      </c>
      <c r="E11" s="126"/>
      <c r="F11" s="126"/>
      <c r="G11" s="47"/>
      <c r="H11" s="167"/>
      <c r="I11" s="167"/>
      <c r="J11" s="167"/>
      <c r="K11" s="167"/>
      <c r="L11" s="167"/>
      <c r="M11" s="171"/>
      <c r="N11" s="167"/>
      <c r="O11" s="167"/>
      <c r="P11" s="167"/>
      <c r="Q11" s="167"/>
      <c r="R11" s="167"/>
      <c r="S11" s="167"/>
      <c r="T11" s="167"/>
      <c r="U11" s="171"/>
      <c r="V11" s="167">
        <v>1</v>
      </c>
      <c r="W11" s="167">
        <v>0</v>
      </c>
      <c r="X11" s="167">
        <v>0</v>
      </c>
      <c r="Y11" s="171" t="s">
        <v>12</v>
      </c>
      <c r="Z11" s="167"/>
      <c r="AA11" s="134"/>
    </row>
    <row r="12" spans="1:27" s="2" customFormat="1" ht="15" x14ac:dyDescent="0.25">
      <c r="A12" s="47"/>
      <c r="B12" s="126"/>
      <c r="C12" s="134"/>
      <c r="D12" s="126" t="s">
        <v>233</v>
      </c>
      <c r="E12" s="126"/>
      <c r="F12" s="126"/>
      <c r="G12" s="47"/>
      <c r="H12" s="167"/>
      <c r="I12" s="167"/>
      <c r="J12" s="167"/>
      <c r="K12" s="167"/>
      <c r="L12" s="167"/>
      <c r="M12" s="171"/>
      <c r="N12" s="167"/>
      <c r="O12" s="167"/>
      <c r="P12" s="167"/>
      <c r="Q12" s="167"/>
      <c r="R12" s="167"/>
      <c r="S12" s="171"/>
      <c r="T12" s="167"/>
      <c r="U12" s="171">
        <v>3</v>
      </c>
      <c r="V12" s="167">
        <v>2</v>
      </c>
      <c r="W12" s="167">
        <v>0</v>
      </c>
      <c r="X12" s="167">
        <v>0</v>
      </c>
      <c r="Y12" s="171" t="s">
        <v>12</v>
      </c>
      <c r="Z12" s="167"/>
      <c r="AA12" s="134"/>
    </row>
    <row r="13" spans="1:27" s="2" customFormat="1" ht="15" x14ac:dyDescent="0.25">
      <c r="A13" s="47"/>
      <c r="B13" s="126"/>
      <c r="C13" s="134"/>
      <c r="D13" s="126" t="s">
        <v>447</v>
      </c>
      <c r="E13" s="126"/>
      <c r="F13" s="126"/>
      <c r="G13" s="47"/>
      <c r="H13" s="167"/>
      <c r="I13" s="167"/>
      <c r="J13" s="167"/>
      <c r="K13" s="167"/>
      <c r="L13" s="167"/>
      <c r="M13" s="167"/>
      <c r="N13" s="167"/>
      <c r="O13" s="167">
        <v>19</v>
      </c>
      <c r="P13" s="167">
        <v>2</v>
      </c>
      <c r="Q13" s="167">
        <v>5</v>
      </c>
      <c r="R13" s="167">
        <v>0</v>
      </c>
      <c r="S13" s="171" t="s">
        <v>12</v>
      </c>
      <c r="T13" s="167"/>
      <c r="U13" s="167"/>
      <c r="V13" s="167"/>
      <c r="W13" s="167"/>
      <c r="X13" s="167"/>
      <c r="Y13" s="167"/>
      <c r="Z13" s="167"/>
      <c r="AA13" s="134"/>
    </row>
    <row r="14" spans="1:27" s="2" customFormat="1" ht="15.75" thickBot="1" x14ac:dyDescent="0.3">
      <c r="A14" s="47"/>
      <c r="B14" s="126"/>
      <c r="C14" s="134"/>
      <c r="D14" s="126" t="s">
        <v>533</v>
      </c>
      <c r="E14" s="126"/>
      <c r="F14" s="126"/>
      <c r="G14" s="47"/>
      <c r="H14" s="167"/>
      <c r="I14" s="167"/>
      <c r="J14" s="167"/>
      <c r="K14" s="167"/>
      <c r="L14" s="167"/>
      <c r="M14" s="167"/>
      <c r="N14" s="167"/>
      <c r="O14" s="185">
        <v>2</v>
      </c>
      <c r="P14" s="185">
        <v>2</v>
      </c>
      <c r="Q14" s="185">
        <v>5</v>
      </c>
      <c r="R14" s="185">
        <v>0</v>
      </c>
      <c r="S14" s="174" t="s">
        <v>12</v>
      </c>
      <c r="T14" s="167"/>
      <c r="U14" s="167">
        <v>17</v>
      </c>
      <c r="V14" s="167">
        <v>0</v>
      </c>
      <c r="W14" s="167">
        <v>0</v>
      </c>
      <c r="X14" s="167">
        <v>0</v>
      </c>
      <c r="Y14" s="171" t="s">
        <v>12</v>
      </c>
      <c r="Z14" s="167"/>
      <c r="AA14" s="134"/>
    </row>
    <row r="15" spans="1:27" s="2" customFormat="1" ht="15" x14ac:dyDescent="0.25">
      <c r="A15" s="47"/>
      <c r="B15" s="126"/>
      <c r="C15" s="134"/>
      <c r="D15" s="126" t="s">
        <v>379</v>
      </c>
      <c r="E15" s="126"/>
      <c r="F15" s="126"/>
      <c r="G15" s="47"/>
      <c r="H15" s="167"/>
      <c r="I15" s="167"/>
      <c r="J15" s="167"/>
      <c r="K15" s="167"/>
      <c r="L15" s="167"/>
      <c r="M15" s="171"/>
      <c r="N15" s="167"/>
      <c r="O15" s="176"/>
      <c r="P15" s="176"/>
      <c r="Q15" s="176"/>
      <c r="R15" s="176"/>
      <c r="S15" s="180"/>
      <c r="T15" s="167"/>
      <c r="U15" s="167">
        <v>35</v>
      </c>
      <c r="V15" s="167">
        <v>4</v>
      </c>
      <c r="W15" s="167">
        <v>0</v>
      </c>
      <c r="X15" s="167">
        <v>0</v>
      </c>
      <c r="Y15" s="171" t="s">
        <v>12</v>
      </c>
      <c r="Z15" s="167"/>
      <c r="AA15" s="134"/>
    </row>
    <row r="16" spans="1:27" s="2" customFormat="1" ht="15" x14ac:dyDescent="0.25">
      <c r="A16" s="47"/>
      <c r="B16" s="126"/>
      <c r="C16" s="134"/>
      <c r="D16" s="126" t="s">
        <v>534</v>
      </c>
      <c r="E16" s="126"/>
      <c r="F16" s="126"/>
      <c r="G16" s="47"/>
      <c r="H16" s="167"/>
      <c r="I16" s="167"/>
      <c r="J16" s="167"/>
      <c r="K16" s="167"/>
      <c r="L16" s="167"/>
      <c r="M16" s="171"/>
      <c r="N16" s="167"/>
      <c r="O16" s="167"/>
      <c r="P16" s="167"/>
      <c r="Q16" s="167"/>
      <c r="R16" s="167"/>
      <c r="S16" s="171"/>
      <c r="T16" s="167"/>
      <c r="U16" s="167"/>
      <c r="V16" s="167"/>
      <c r="W16" s="167"/>
      <c r="X16" s="167"/>
      <c r="Y16" s="167"/>
      <c r="Z16" s="167"/>
      <c r="AA16" s="134"/>
    </row>
    <row r="17" spans="1:27" s="2" customFormat="1" ht="15" x14ac:dyDescent="0.25">
      <c r="A17" s="47"/>
      <c r="B17" s="126"/>
      <c r="C17" s="134"/>
      <c r="D17" s="126"/>
      <c r="E17" s="126" t="s">
        <v>535</v>
      </c>
      <c r="F17" s="126"/>
      <c r="G17" s="47"/>
      <c r="H17" s="167"/>
      <c r="I17" s="167"/>
      <c r="J17" s="167"/>
      <c r="K17" s="167"/>
      <c r="L17" s="167"/>
      <c r="M17" s="171"/>
      <c r="N17" s="167"/>
      <c r="O17" s="167"/>
      <c r="P17" s="167">
        <v>7</v>
      </c>
      <c r="Q17" s="167">
        <v>7</v>
      </c>
      <c r="R17" s="167">
        <v>5</v>
      </c>
      <c r="S17" s="171" t="s">
        <v>12</v>
      </c>
      <c r="T17" s="167"/>
      <c r="U17" s="167"/>
      <c r="V17" s="167"/>
      <c r="W17" s="167"/>
      <c r="X17" s="167"/>
      <c r="Y17" s="167"/>
      <c r="Z17" s="167"/>
      <c r="AA17" s="134"/>
    </row>
    <row r="18" spans="1:27" s="2" customFormat="1" ht="15" x14ac:dyDescent="0.25">
      <c r="A18" s="47"/>
      <c r="B18" s="126"/>
      <c r="C18" s="134"/>
      <c r="D18" s="126"/>
      <c r="E18" s="126" t="s">
        <v>536</v>
      </c>
      <c r="F18" s="126"/>
      <c r="G18" s="47"/>
      <c r="H18" s="167"/>
      <c r="I18" s="167"/>
      <c r="J18" s="167"/>
      <c r="K18" s="167"/>
      <c r="L18" s="167"/>
      <c r="M18" s="171"/>
      <c r="N18" s="167"/>
      <c r="O18" s="167"/>
      <c r="P18" s="167">
        <v>7</v>
      </c>
      <c r="Q18" s="167">
        <v>8</v>
      </c>
      <c r="R18" s="167">
        <v>0</v>
      </c>
      <c r="S18" s="171" t="s">
        <v>12</v>
      </c>
      <c r="T18" s="167"/>
      <c r="U18" s="167"/>
      <c r="V18" s="167"/>
      <c r="W18" s="167"/>
      <c r="X18" s="167"/>
      <c r="Y18" s="167"/>
      <c r="Z18" s="167"/>
      <c r="AA18" s="134"/>
    </row>
    <row r="19" spans="1:27" s="2" customFormat="1" ht="15.75" thickBot="1" x14ac:dyDescent="0.3">
      <c r="A19" s="47"/>
      <c r="B19" s="126"/>
      <c r="C19" s="134"/>
      <c r="D19" s="126"/>
      <c r="E19" s="126" t="s">
        <v>386</v>
      </c>
      <c r="F19" s="126"/>
      <c r="G19" s="47"/>
      <c r="H19" s="167"/>
      <c r="I19" s="167"/>
      <c r="J19" s="167"/>
      <c r="K19" s="167"/>
      <c r="L19" s="167"/>
      <c r="M19" s="167"/>
      <c r="N19" s="167"/>
      <c r="O19" s="185">
        <v>2</v>
      </c>
      <c r="P19" s="185">
        <v>2</v>
      </c>
      <c r="Q19" s="185">
        <v>0</v>
      </c>
      <c r="R19" s="185">
        <v>0</v>
      </c>
      <c r="S19" s="174" t="s">
        <v>12</v>
      </c>
      <c r="T19" s="185"/>
      <c r="U19" s="185">
        <v>3</v>
      </c>
      <c r="V19" s="185">
        <v>7</v>
      </c>
      <c r="W19" s="185">
        <v>5</v>
      </c>
      <c r="X19" s="185">
        <v>5</v>
      </c>
      <c r="Y19" s="174" t="s">
        <v>12</v>
      </c>
      <c r="Z19" s="167"/>
      <c r="AA19" s="134"/>
    </row>
    <row r="20" spans="1:27" s="2" customFormat="1" ht="15" x14ac:dyDescent="0.25">
      <c r="A20" s="47"/>
      <c r="B20" s="126"/>
      <c r="C20" s="134"/>
      <c r="D20" s="126" t="s">
        <v>537</v>
      </c>
      <c r="E20" s="126"/>
      <c r="F20" s="126"/>
      <c r="G20" s="47"/>
      <c r="H20" s="167"/>
      <c r="I20" s="167"/>
      <c r="J20" s="167"/>
      <c r="K20" s="167"/>
      <c r="L20" s="167"/>
      <c r="M20" s="171"/>
      <c r="N20" s="167"/>
      <c r="O20" s="176"/>
      <c r="P20" s="176"/>
      <c r="Q20" s="176"/>
      <c r="R20" s="176"/>
      <c r="S20" s="176"/>
      <c r="T20" s="176"/>
      <c r="U20" s="176">
        <v>71</v>
      </c>
      <c r="V20" s="176">
        <v>6</v>
      </c>
      <c r="W20" s="176">
        <v>5</v>
      </c>
      <c r="X20" s="176">
        <v>5</v>
      </c>
      <c r="Y20" s="180" t="s">
        <v>12</v>
      </c>
      <c r="Z20" s="167"/>
      <c r="AA20" s="134"/>
    </row>
    <row r="21" spans="1:27" s="2" customFormat="1" ht="15" x14ac:dyDescent="0.25">
      <c r="A21" s="47"/>
      <c r="B21" s="126"/>
      <c r="C21" s="134" t="s">
        <v>538</v>
      </c>
      <c r="D21" s="126"/>
      <c r="E21" s="126"/>
      <c r="F21" s="126"/>
      <c r="G21" s="47"/>
      <c r="H21" s="167"/>
      <c r="I21" s="167"/>
      <c r="J21" s="167"/>
      <c r="K21" s="167"/>
      <c r="L21" s="167"/>
      <c r="M21" s="171"/>
      <c r="N21" s="167"/>
      <c r="O21" s="167"/>
      <c r="P21" s="167"/>
      <c r="Q21" s="167"/>
      <c r="R21" s="167"/>
      <c r="S21" s="171"/>
      <c r="T21" s="167"/>
      <c r="U21" s="167"/>
      <c r="V21" s="167"/>
      <c r="W21" s="167"/>
      <c r="X21" s="167"/>
      <c r="Y21" s="171"/>
      <c r="Z21" s="167"/>
      <c r="AA21" s="134"/>
    </row>
    <row r="22" spans="1:27" s="2" customFormat="1" ht="15" x14ac:dyDescent="0.25">
      <c r="A22" s="47"/>
      <c r="B22" s="126"/>
      <c r="C22" s="134"/>
      <c r="D22" s="126" t="s">
        <v>539</v>
      </c>
      <c r="E22" s="126"/>
      <c r="F22" s="126"/>
      <c r="G22" s="47"/>
      <c r="H22" s="134"/>
      <c r="I22" s="167"/>
      <c r="J22" s="167"/>
      <c r="K22" s="167"/>
      <c r="L22" s="167"/>
      <c r="M22" s="171"/>
      <c r="N22" s="167"/>
      <c r="O22" s="167">
        <v>7</v>
      </c>
      <c r="P22" s="167">
        <v>6</v>
      </c>
      <c r="Q22" s="167">
        <v>4</v>
      </c>
      <c r="R22" s="167">
        <v>2</v>
      </c>
      <c r="S22" s="171" t="s">
        <v>12</v>
      </c>
      <c r="T22" s="167"/>
      <c r="U22" s="167"/>
      <c r="V22" s="167"/>
      <c r="W22" s="167"/>
      <c r="X22" s="167"/>
      <c r="Y22" s="171"/>
      <c r="Z22" s="47"/>
      <c r="AA22" s="134"/>
    </row>
    <row r="23" spans="1:27" s="2" customFormat="1" ht="15" x14ac:dyDescent="0.25">
      <c r="A23" s="47"/>
      <c r="B23" s="126"/>
      <c r="C23" s="134"/>
      <c r="D23" s="126" t="s">
        <v>540</v>
      </c>
      <c r="E23" s="126"/>
      <c r="F23" s="126"/>
      <c r="G23" s="47"/>
      <c r="H23" s="167"/>
      <c r="I23" s="167">
        <v>48</v>
      </c>
      <c r="J23" s="167">
        <v>5</v>
      </c>
      <c r="K23" s="167">
        <v>0</v>
      </c>
      <c r="L23" s="167">
        <v>0</v>
      </c>
      <c r="M23" s="171" t="s">
        <v>12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34"/>
    </row>
    <row r="24" spans="1:27" s="2" customFormat="1" ht="15.75" thickBot="1" x14ac:dyDescent="0.3">
      <c r="A24" s="47"/>
      <c r="B24" s="126"/>
      <c r="C24" s="134"/>
      <c r="D24" s="126" t="s">
        <v>541</v>
      </c>
      <c r="E24" s="126"/>
      <c r="F24" s="126"/>
      <c r="G24" s="47"/>
      <c r="H24" s="167"/>
      <c r="I24" s="185">
        <v>13</v>
      </c>
      <c r="J24" s="185">
        <v>0</v>
      </c>
      <c r="K24" s="185">
        <v>0</v>
      </c>
      <c r="L24" s="185">
        <v>0</v>
      </c>
      <c r="M24" s="174" t="s">
        <v>12</v>
      </c>
      <c r="N24" s="167"/>
      <c r="O24" s="167">
        <v>35</v>
      </c>
      <c r="P24" s="167">
        <v>5</v>
      </c>
      <c r="Q24" s="167">
        <v>0</v>
      </c>
      <c r="R24" s="167">
        <v>0</v>
      </c>
      <c r="S24" s="171" t="s">
        <v>12</v>
      </c>
      <c r="T24" s="167"/>
      <c r="U24" s="167"/>
      <c r="V24" s="167"/>
      <c r="W24" s="167"/>
      <c r="X24" s="167"/>
      <c r="Y24" s="167"/>
      <c r="Z24" s="167"/>
      <c r="AA24" s="134"/>
    </row>
    <row r="25" spans="1:27" s="2" customFormat="1" ht="15" x14ac:dyDescent="0.25">
      <c r="A25" s="47"/>
      <c r="B25" s="126"/>
      <c r="C25" s="134"/>
      <c r="D25" s="126" t="s">
        <v>542</v>
      </c>
      <c r="E25" s="126"/>
      <c r="F25" s="126"/>
      <c r="G25" s="47"/>
      <c r="H25" s="167"/>
      <c r="I25" s="176">
        <v>8</v>
      </c>
      <c r="J25" s="176">
        <v>0</v>
      </c>
      <c r="K25" s="176">
        <v>0</v>
      </c>
      <c r="L25" s="176">
        <v>0</v>
      </c>
      <c r="M25" s="180" t="s">
        <v>12</v>
      </c>
      <c r="N25" s="167"/>
      <c r="O25" s="167"/>
      <c r="P25" s="167"/>
      <c r="Q25" s="167"/>
      <c r="R25" s="167"/>
      <c r="S25" s="171"/>
      <c r="T25" s="167"/>
      <c r="U25" s="167"/>
      <c r="V25" s="167"/>
      <c r="W25" s="167"/>
      <c r="X25" s="167"/>
      <c r="Y25" s="167"/>
      <c r="Z25" s="167"/>
      <c r="AA25" s="134"/>
    </row>
    <row r="26" spans="1:27" s="2" customFormat="1" ht="15.75" thickBot="1" x14ac:dyDescent="0.3">
      <c r="A26" s="47"/>
      <c r="B26" s="126"/>
      <c r="C26" s="134"/>
      <c r="D26" s="126" t="s">
        <v>541</v>
      </c>
      <c r="E26" s="126"/>
      <c r="F26" s="126"/>
      <c r="G26" s="47"/>
      <c r="H26" s="167"/>
      <c r="I26" s="185">
        <v>2</v>
      </c>
      <c r="J26" s="185">
        <v>3</v>
      </c>
      <c r="K26" s="185">
        <v>0</v>
      </c>
      <c r="L26" s="185">
        <v>0</v>
      </c>
      <c r="M26" s="174" t="s">
        <v>12</v>
      </c>
      <c r="N26" s="167"/>
      <c r="O26" s="167">
        <v>5</v>
      </c>
      <c r="P26" s="167">
        <v>7</v>
      </c>
      <c r="Q26" s="167">
        <v>0</v>
      </c>
      <c r="R26" s="167">
        <v>0</v>
      </c>
      <c r="S26" s="171" t="s">
        <v>12</v>
      </c>
      <c r="T26" s="167"/>
      <c r="U26" s="167"/>
      <c r="V26" s="167"/>
      <c r="W26" s="167"/>
      <c r="X26" s="167"/>
      <c r="Y26" s="167"/>
      <c r="Z26" s="167"/>
      <c r="AA26" s="134"/>
    </row>
    <row r="27" spans="1:27" s="2" customFormat="1" ht="15" x14ac:dyDescent="0.25">
      <c r="A27" s="47"/>
      <c r="B27" s="126"/>
      <c r="C27" s="134"/>
      <c r="D27" s="126" t="s">
        <v>543</v>
      </c>
      <c r="E27" s="126"/>
      <c r="F27" s="126"/>
      <c r="G27" s="47"/>
      <c r="H27" s="167"/>
      <c r="I27" s="176">
        <v>16</v>
      </c>
      <c r="J27" s="176">
        <v>4</v>
      </c>
      <c r="K27" s="176">
        <v>0</v>
      </c>
      <c r="L27" s="176">
        <v>0</v>
      </c>
      <c r="M27" s="180" t="s">
        <v>12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34"/>
    </row>
    <row r="28" spans="1:27" s="2" customFormat="1" ht="15.75" thickBot="1" x14ac:dyDescent="0.3">
      <c r="A28" s="47"/>
      <c r="B28" s="126"/>
      <c r="C28" s="134"/>
      <c r="D28" s="126" t="s">
        <v>541</v>
      </c>
      <c r="E28" s="126"/>
      <c r="F28" s="126"/>
      <c r="G28" s="47"/>
      <c r="H28" s="167"/>
      <c r="I28" s="185">
        <v>3</v>
      </c>
      <c r="J28" s="185">
        <v>6</v>
      </c>
      <c r="K28" s="185">
        <v>0</v>
      </c>
      <c r="L28" s="185">
        <v>0</v>
      </c>
      <c r="M28" s="174" t="s">
        <v>12</v>
      </c>
      <c r="N28" s="234"/>
      <c r="O28" s="234">
        <v>12</v>
      </c>
      <c r="P28" s="234">
        <v>8</v>
      </c>
      <c r="Q28" s="234">
        <v>0</v>
      </c>
      <c r="R28" s="234">
        <v>0</v>
      </c>
      <c r="S28" s="265" t="s">
        <v>12</v>
      </c>
      <c r="T28" s="167"/>
      <c r="U28" s="167"/>
      <c r="V28" s="167"/>
      <c r="W28" s="167"/>
      <c r="X28" s="167"/>
      <c r="Y28" s="167"/>
      <c r="Z28" s="167"/>
      <c r="AA28" s="134"/>
    </row>
    <row r="29" spans="1:27" s="2" customFormat="1" ht="15" x14ac:dyDescent="0.25">
      <c r="A29" s="47"/>
      <c r="B29" s="126"/>
      <c r="C29" s="134"/>
      <c r="D29" s="126" t="s">
        <v>456</v>
      </c>
      <c r="E29" s="126"/>
      <c r="F29" s="126"/>
      <c r="G29" s="47"/>
      <c r="H29" s="167"/>
      <c r="I29" s="191">
        <v>6</v>
      </c>
      <c r="J29" s="191">
        <v>0</v>
      </c>
      <c r="K29" s="191">
        <v>0</v>
      </c>
      <c r="L29" s="191">
        <v>0</v>
      </c>
      <c r="M29" s="565" t="s">
        <v>12</v>
      </c>
      <c r="N29" s="234"/>
      <c r="O29" s="234"/>
      <c r="P29" s="234"/>
      <c r="Q29" s="234"/>
      <c r="R29" s="234"/>
      <c r="S29" s="234"/>
      <c r="T29" s="167"/>
      <c r="U29" s="167"/>
      <c r="V29" s="167"/>
      <c r="W29" s="167"/>
      <c r="X29" s="167"/>
      <c r="Y29" s="167"/>
      <c r="Z29" s="167"/>
      <c r="AA29" s="134"/>
    </row>
    <row r="30" spans="1:27" s="2" customFormat="1" ht="15.75" thickBot="1" x14ac:dyDescent="0.3">
      <c r="A30" s="47"/>
      <c r="B30" s="126"/>
      <c r="C30" s="134"/>
      <c r="D30" s="126" t="s">
        <v>541</v>
      </c>
      <c r="E30" s="126"/>
      <c r="F30" s="126"/>
      <c r="G30" s="47"/>
      <c r="H30" s="167"/>
      <c r="I30" s="185">
        <v>2</v>
      </c>
      <c r="J30" s="185">
        <v>5</v>
      </c>
      <c r="K30" s="185">
        <v>0</v>
      </c>
      <c r="L30" s="185">
        <v>0</v>
      </c>
      <c r="M30" s="174" t="s">
        <v>12</v>
      </c>
      <c r="N30" s="185"/>
      <c r="O30" s="185">
        <v>3</v>
      </c>
      <c r="P30" s="185">
        <v>5</v>
      </c>
      <c r="Q30" s="185">
        <v>0</v>
      </c>
      <c r="R30" s="185">
        <v>0</v>
      </c>
      <c r="S30" s="174" t="s">
        <v>12</v>
      </c>
      <c r="T30" s="167"/>
      <c r="U30" s="167"/>
      <c r="V30" s="167"/>
      <c r="W30" s="167"/>
      <c r="X30" s="167"/>
      <c r="Y30" s="167"/>
      <c r="Z30" s="167"/>
      <c r="AA30" s="134"/>
    </row>
    <row r="31" spans="1:27" s="2" customFormat="1" ht="15.75" thickBot="1" x14ac:dyDescent="0.3">
      <c r="A31" s="47"/>
      <c r="B31" s="126"/>
      <c r="C31" s="134"/>
      <c r="D31" s="126" t="s">
        <v>544</v>
      </c>
      <c r="E31" s="126"/>
      <c r="F31" s="126"/>
      <c r="G31" s="47"/>
      <c r="H31" s="167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80"/>
      <c r="T31" s="167"/>
      <c r="U31" s="185">
        <v>65</v>
      </c>
      <c r="V31" s="185">
        <v>1</v>
      </c>
      <c r="W31" s="185">
        <v>4</v>
      </c>
      <c r="X31" s="185">
        <v>2</v>
      </c>
      <c r="Y31" s="174" t="s">
        <v>12</v>
      </c>
      <c r="Z31" s="167"/>
      <c r="AA31" s="134"/>
    </row>
    <row r="32" spans="1:27" s="2" customFormat="1" ht="15.75" thickBot="1" x14ac:dyDescent="0.3">
      <c r="A32" s="47"/>
      <c r="B32" s="126"/>
      <c r="C32" s="134" t="s">
        <v>545</v>
      </c>
      <c r="D32" s="126"/>
      <c r="E32" s="126"/>
      <c r="F32" s="126"/>
      <c r="G32" s="4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71"/>
      <c r="T32" s="167"/>
      <c r="U32" s="525">
        <v>136</v>
      </c>
      <c r="V32" s="525">
        <v>7</v>
      </c>
      <c r="W32" s="525">
        <v>9</v>
      </c>
      <c r="X32" s="525">
        <v>7</v>
      </c>
      <c r="Y32" s="188" t="s">
        <v>12</v>
      </c>
      <c r="Z32" s="167"/>
      <c r="AA32" s="134"/>
    </row>
    <row r="33" spans="1:27" s="2" customFormat="1" ht="15.75" thickTop="1" x14ac:dyDescent="0.25">
      <c r="A33" s="47"/>
      <c r="B33" s="126"/>
      <c r="C33" s="134"/>
      <c r="D33" s="126"/>
      <c r="E33" s="126"/>
      <c r="F33" s="126"/>
      <c r="G33" s="4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71"/>
      <c r="T33" s="167"/>
      <c r="U33" s="176"/>
      <c r="V33" s="176"/>
      <c r="W33" s="176"/>
      <c r="X33" s="176"/>
      <c r="Y33" s="176"/>
      <c r="Z33" s="167"/>
      <c r="AA33" s="134"/>
    </row>
    <row r="34" spans="1:27" s="2" customFormat="1" ht="15" x14ac:dyDescent="0.25">
      <c r="A34" s="47"/>
      <c r="B34" s="126"/>
      <c r="C34" s="289" t="s">
        <v>546</v>
      </c>
      <c r="D34" s="150"/>
      <c r="E34" s="150"/>
      <c r="F34" s="150"/>
      <c r="G34" s="282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71"/>
      <c r="T34" s="167"/>
      <c r="U34" s="167"/>
      <c r="V34" s="167"/>
      <c r="W34" s="167"/>
      <c r="X34" s="167"/>
      <c r="Y34" s="167"/>
      <c r="Z34" s="167"/>
      <c r="AA34" s="134"/>
    </row>
    <row r="35" spans="1:27" s="2" customFormat="1" ht="15" x14ac:dyDescent="0.25">
      <c r="A35" s="47"/>
      <c r="B35" s="126"/>
      <c r="C35" s="134" t="s">
        <v>547</v>
      </c>
      <c r="D35" s="126"/>
      <c r="E35" s="126"/>
      <c r="F35" s="126"/>
      <c r="G35" s="4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71"/>
      <c r="T35" s="167"/>
      <c r="U35" s="167"/>
      <c r="V35" s="167"/>
      <c r="W35" s="167"/>
      <c r="X35" s="167"/>
      <c r="Y35" s="167"/>
      <c r="Z35" s="167"/>
      <c r="AA35" s="134"/>
    </row>
    <row r="36" spans="1:27" s="2" customFormat="1" ht="15" x14ac:dyDescent="0.25">
      <c r="A36" s="47"/>
      <c r="B36" s="126"/>
      <c r="C36" s="134"/>
      <c r="D36" s="126" t="s">
        <v>548</v>
      </c>
      <c r="E36" s="126"/>
      <c r="F36" s="126"/>
      <c r="G36" s="47"/>
      <c r="H36" s="167"/>
      <c r="I36" s="167"/>
      <c r="J36" s="167"/>
      <c r="K36" s="167"/>
      <c r="L36" s="167"/>
      <c r="M36" s="167"/>
      <c r="N36" s="167"/>
      <c r="O36" s="167">
        <v>4</v>
      </c>
      <c r="P36" s="167">
        <v>0</v>
      </c>
      <c r="Q36" s="167">
        <v>0</v>
      </c>
      <c r="R36" s="167">
        <v>0</v>
      </c>
      <c r="S36" s="171" t="s">
        <v>12</v>
      </c>
      <c r="T36" s="167"/>
      <c r="U36" s="167"/>
      <c r="V36" s="167"/>
      <c r="W36" s="167"/>
      <c r="X36" s="167"/>
      <c r="Y36" s="167"/>
      <c r="Z36" s="167"/>
      <c r="AA36" s="134"/>
    </row>
    <row r="37" spans="1:27" s="2" customFormat="1" ht="15" x14ac:dyDescent="0.25">
      <c r="A37" s="47"/>
      <c r="B37" s="126"/>
      <c r="C37" s="134"/>
      <c r="D37" s="126" t="s">
        <v>460</v>
      </c>
      <c r="E37" s="126"/>
      <c r="F37" s="126"/>
      <c r="G37" s="47"/>
      <c r="H37" s="167"/>
      <c r="I37" s="167"/>
      <c r="J37" s="167"/>
      <c r="K37" s="167"/>
      <c r="L37" s="167"/>
      <c r="M37" s="167"/>
      <c r="N37" s="167"/>
      <c r="O37" s="167">
        <v>14</v>
      </c>
      <c r="P37" s="167">
        <v>1</v>
      </c>
      <c r="Q37" s="167">
        <v>4</v>
      </c>
      <c r="R37" s="167">
        <v>0</v>
      </c>
      <c r="S37" s="171" t="s">
        <v>12</v>
      </c>
      <c r="T37" s="167"/>
      <c r="U37" s="167"/>
      <c r="V37" s="167"/>
      <c r="W37" s="167"/>
      <c r="X37" s="167"/>
      <c r="Y37" s="167"/>
      <c r="Z37" s="167"/>
      <c r="AA37" s="134"/>
    </row>
    <row r="38" spans="1:27" ht="15.75" thickBot="1" x14ac:dyDescent="0.3">
      <c r="A38" s="47"/>
      <c r="B38" s="126"/>
      <c r="C38" s="134"/>
      <c r="D38" s="126" t="s">
        <v>410</v>
      </c>
      <c r="E38" s="126"/>
      <c r="F38" s="126"/>
      <c r="G38" s="47"/>
      <c r="H38" s="167"/>
      <c r="I38" s="167"/>
      <c r="J38" s="167"/>
      <c r="K38" s="167"/>
      <c r="L38" s="167"/>
      <c r="M38" s="167"/>
      <c r="N38" s="167"/>
      <c r="O38" s="185"/>
      <c r="P38" s="185">
        <v>2</v>
      </c>
      <c r="Q38" s="185">
        <v>4</v>
      </c>
      <c r="R38" s="185">
        <v>0</v>
      </c>
      <c r="S38" s="174" t="s">
        <v>12</v>
      </c>
      <c r="T38" s="167"/>
      <c r="U38" s="167"/>
      <c r="V38" s="167"/>
      <c r="W38" s="167"/>
      <c r="X38" s="167"/>
      <c r="Y38" s="167"/>
      <c r="Z38" s="167"/>
      <c r="AA38" s="134"/>
    </row>
    <row r="39" spans="1:27" ht="15" x14ac:dyDescent="0.25">
      <c r="A39" s="47"/>
      <c r="B39" s="126"/>
      <c r="C39" s="134"/>
      <c r="D39" s="126" t="s">
        <v>549</v>
      </c>
      <c r="E39" s="126"/>
      <c r="F39" s="126"/>
      <c r="G39" s="47"/>
      <c r="H39" s="167"/>
      <c r="I39" s="167"/>
      <c r="J39" s="167"/>
      <c r="K39" s="167"/>
      <c r="L39" s="167"/>
      <c r="M39" s="167"/>
      <c r="N39" s="167"/>
      <c r="O39" s="176"/>
      <c r="P39" s="176"/>
      <c r="Q39" s="176"/>
      <c r="R39" s="176"/>
      <c r="S39" s="176"/>
      <c r="T39" s="167"/>
      <c r="U39" s="167">
        <v>18</v>
      </c>
      <c r="V39" s="167">
        <v>3</v>
      </c>
      <c r="W39" s="167">
        <v>8</v>
      </c>
      <c r="X39" s="167">
        <v>0</v>
      </c>
      <c r="Y39" s="171" t="s">
        <v>12</v>
      </c>
      <c r="Z39" s="167"/>
      <c r="AA39" s="134"/>
    </row>
    <row r="40" spans="1:27" ht="15" x14ac:dyDescent="0.25">
      <c r="A40" s="47"/>
      <c r="B40" s="126"/>
      <c r="C40" s="134"/>
      <c r="D40" s="126"/>
      <c r="E40" s="126"/>
      <c r="F40" s="126"/>
      <c r="G40" s="47"/>
      <c r="H40" s="167"/>
      <c r="I40" s="167"/>
      <c r="J40" s="167"/>
      <c r="K40" s="167"/>
      <c r="L40" s="167"/>
      <c r="M40" s="167"/>
      <c r="N40" s="167"/>
      <c r="O40" s="176"/>
      <c r="P40" s="176"/>
      <c r="Q40" s="176"/>
      <c r="R40" s="176"/>
      <c r="S40" s="176"/>
      <c r="T40" s="167"/>
      <c r="U40" s="167"/>
      <c r="V40" s="167"/>
      <c r="W40" s="167"/>
      <c r="X40" s="167"/>
      <c r="Y40" s="171"/>
      <c r="Z40" s="167"/>
      <c r="AA40" s="134"/>
    </row>
    <row r="41" spans="1:27" ht="15" x14ac:dyDescent="0.25">
      <c r="A41" s="47"/>
      <c r="B41" s="126"/>
      <c r="C41" s="134"/>
      <c r="D41" s="126"/>
      <c r="E41" s="126"/>
      <c r="F41" s="126"/>
      <c r="G41" s="47"/>
      <c r="H41" s="167"/>
      <c r="I41" s="167"/>
      <c r="J41" s="167"/>
      <c r="K41" s="167"/>
      <c r="L41" s="167"/>
      <c r="M41" s="167"/>
      <c r="N41" s="167"/>
      <c r="O41" s="176"/>
      <c r="P41" s="176"/>
      <c r="Q41" s="176"/>
      <c r="R41" s="176"/>
      <c r="S41" s="176"/>
      <c r="T41" s="167"/>
      <c r="U41" s="167"/>
      <c r="V41" s="167"/>
      <c r="W41" s="167"/>
      <c r="X41" s="167"/>
      <c r="Y41" s="171"/>
      <c r="Z41" s="167"/>
      <c r="AA41" s="134"/>
    </row>
    <row r="42" spans="1:27" ht="15" x14ac:dyDescent="0.25">
      <c r="A42" s="47"/>
      <c r="B42" s="126"/>
      <c r="C42" s="134"/>
      <c r="D42" s="126"/>
      <c r="E42" s="126"/>
      <c r="F42" s="126"/>
      <c r="G42" s="47"/>
      <c r="H42" s="167"/>
      <c r="I42" s="167"/>
      <c r="J42" s="167"/>
      <c r="K42" s="167"/>
      <c r="L42" s="167"/>
      <c r="M42" s="167"/>
      <c r="N42" s="167"/>
      <c r="O42" s="176"/>
      <c r="P42" s="176"/>
      <c r="Q42" s="176"/>
      <c r="R42" s="176"/>
      <c r="S42" s="176"/>
      <c r="T42" s="167"/>
      <c r="U42" s="167"/>
      <c r="V42" s="167"/>
      <c r="W42" s="167"/>
      <c r="X42" s="167"/>
      <c r="Y42" s="171"/>
      <c r="Z42" s="167"/>
      <c r="AA42" s="134"/>
    </row>
    <row r="43" spans="1:27" ht="15" x14ac:dyDescent="0.25">
      <c r="A43" s="47"/>
      <c r="B43" s="126"/>
      <c r="C43" s="134"/>
      <c r="D43" s="126"/>
      <c r="E43" s="126"/>
      <c r="F43" s="126"/>
      <c r="G43" s="47"/>
      <c r="H43" s="167"/>
      <c r="I43" s="167"/>
      <c r="J43" s="167"/>
      <c r="K43" s="167"/>
      <c r="L43" s="167"/>
      <c r="M43" s="167"/>
      <c r="N43" s="167"/>
      <c r="O43" s="176"/>
      <c r="P43" s="176"/>
      <c r="Q43" s="176"/>
      <c r="R43" s="176"/>
      <c r="S43" s="176"/>
      <c r="T43" s="167"/>
      <c r="U43" s="167"/>
      <c r="V43" s="167"/>
      <c r="W43" s="167"/>
      <c r="X43" s="167"/>
      <c r="Y43" s="171"/>
      <c r="Z43" s="167"/>
      <c r="AA43" s="134"/>
    </row>
    <row r="44" spans="1:27" ht="15" x14ac:dyDescent="0.25">
      <c r="A44" s="68"/>
      <c r="B44" s="236"/>
      <c r="C44" s="242"/>
      <c r="D44" s="236"/>
      <c r="E44" s="236"/>
      <c r="F44" s="236"/>
      <c r="G44" s="68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65"/>
      <c r="Z44" s="234"/>
      <c r="AA44" s="242"/>
    </row>
  </sheetData>
  <mergeCells count="5">
    <mergeCell ref="A3:AA3"/>
    <mergeCell ref="A4:AA4"/>
    <mergeCell ref="A5:AA5"/>
    <mergeCell ref="C8:G8"/>
    <mergeCell ref="C34:G3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5F97-2F31-43E6-AA2A-ADECFC86A06A}">
  <dimension ref="A1:AA39"/>
  <sheetViews>
    <sheetView workbookViewId="0">
      <selection sqref="A1:XFD1048576"/>
    </sheetView>
  </sheetViews>
  <sheetFormatPr defaultColWidth="9.140625" defaultRowHeight="12.75" x14ac:dyDescent="0.25"/>
  <cols>
    <col min="1" max="1" width="1.85546875" style="268" customWidth="1"/>
    <col min="2" max="2" width="0.42578125" style="268" customWidth="1"/>
    <col min="3" max="3" width="3.5703125" style="268" customWidth="1"/>
    <col min="4" max="4" width="4.42578125" style="268" customWidth="1"/>
    <col min="5" max="5" width="3.42578125" style="268" customWidth="1"/>
    <col min="6" max="6" width="21.7109375" style="268" customWidth="1"/>
    <col min="7" max="7" width="11.140625" style="268" customWidth="1"/>
    <col min="8" max="8" width="0.42578125" style="268" customWidth="1"/>
    <col min="9" max="9" width="4.140625" style="268" customWidth="1"/>
    <col min="10" max="12" width="1.7109375" style="268" customWidth="1"/>
    <col min="13" max="13" width="2.7109375" style="268" customWidth="1"/>
    <col min="14" max="14" width="0.42578125" style="268" customWidth="1"/>
    <col min="15" max="15" width="4" style="268" bestFit="1" customWidth="1"/>
    <col min="16" max="18" width="1.7109375" style="268" customWidth="1"/>
    <col min="19" max="19" width="2.7109375" style="268" customWidth="1"/>
    <col min="20" max="20" width="0.42578125" style="268" customWidth="1"/>
    <col min="21" max="21" width="5.140625" style="268" bestFit="1" customWidth="1"/>
    <col min="22" max="24" width="1.7109375" style="268" customWidth="1"/>
    <col min="25" max="25" width="2.7109375" style="268" customWidth="1"/>
    <col min="26" max="26" width="0.42578125" style="268" customWidth="1"/>
    <col min="27" max="27" width="1.85546875" style="268" customWidth="1"/>
    <col min="28" max="16384" width="9.140625" style="268"/>
  </cols>
  <sheetData>
    <row r="1" spans="1:27" s="2" customFormat="1" ht="15" x14ac:dyDescent="0.25">
      <c r="A1" s="1" t="s">
        <v>507</v>
      </c>
      <c r="B1" s="5"/>
      <c r="C1" s="5"/>
      <c r="D1" s="5"/>
      <c r="E1" s="5"/>
      <c r="F1" s="5"/>
      <c r="O1" s="149"/>
    </row>
    <row r="2" spans="1:27" s="2" customFormat="1" ht="15" x14ac:dyDescent="0.25"/>
    <row r="3" spans="1:27" s="2" customFormat="1" ht="15" x14ac:dyDescent="0.25">
      <c r="A3" s="8" t="str">
        <f>'[2]Pr 13.1B'!A2:AH2</f>
        <v>ComputerGeeks.com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2" customFormat="1" ht="15" x14ac:dyDescent="0.25">
      <c r="A4" s="150" t="s">
        <v>550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s="2" customFormat="1" ht="15" x14ac:dyDescent="0.25">
      <c r="A5" s="151" t="s">
        <v>529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</row>
    <row r="6" spans="1:27" s="2" customFormat="1" ht="15" x14ac:dyDescent="0.25">
      <c r="A6" s="126"/>
      <c r="B6" s="126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26"/>
      <c r="AA6" s="126"/>
    </row>
    <row r="7" spans="1:27" s="2" customFormat="1" ht="15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7" s="2" customFormat="1" ht="15" x14ac:dyDescent="0.25">
      <c r="A8" s="47"/>
      <c r="B8" s="126"/>
      <c r="C8" s="134" t="s">
        <v>551</v>
      </c>
      <c r="D8" s="126"/>
      <c r="E8" s="126"/>
      <c r="F8" s="126"/>
      <c r="G8" s="4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34"/>
    </row>
    <row r="9" spans="1:27" s="2" customFormat="1" ht="15" x14ac:dyDescent="0.25">
      <c r="A9" s="47"/>
      <c r="B9" s="126"/>
      <c r="C9" s="134"/>
      <c r="D9" s="126" t="s">
        <v>552</v>
      </c>
      <c r="E9" s="126"/>
      <c r="F9" s="126"/>
      <c r="G9" s="47"/>
      <c r="H9" s="167"/>
      <c r="I9" s="167"/>
      <c r="J9" s="167"/>
      <c r="K9" s="167"/>
      <c r="L9" s="167"/>
      <c r="M9" s="167"/>
      <c r="N9" s="167"/>
      <c r="O9" s="167">
        <v>15</v>
      </c>
      <c r="P9" s="167">
        <v>9</v>
      </c>
      <c r="Q9" s="167">
        <v>5</v>
      </c>
      <c r="R9" s="167">
        <v>0</v>
      </c>
      <c r="S9" s="171" t="s">
        <v>12</v>
      </c>
      <c r="T9" s="167"/>
      <c r="U9" s="167"/>
      <c r="V9" s="167"/>
      <c r="W9" s="167"/>
      <c r="X9" s="167"/>
      <c r="Y9" s="167"/>
      <c r="Z9" s="167"/>
      <c r="AA9" s="134"/>
    </row>
    <row r="10" spans="1:27" s="2" customFormat="1" ht="15.75" thickBot="1" x14ac:dyDescent="0.3">
      <c r="A10" s="47"/>
      <c r="B10" s="126"/>
      <c r="C10" s="134"/>
      <c r="D10" s="126" t="s">
        <v>553</v>
      </c>
      <c r="E10" s="126"/>
      <c r="F10" s="126"/>
      <c r="G10" s="47"/>
      <c r="H10" s="167"/>
      <c r="I10" s="167"/>
      <c r="J10" s="167"/>
      <c r="K10" s="167"/>
      <c r="L10" s="167"/>
      <c r="M10" s="167"/>
      <c r="N10" s="167"/>
      <c r="O10" s="185">
        <v>4</v>
      </c>
      <c r="P10" s="185">
        <v>0</v>
      </c>
      <c r="Q10" s="185">
        <v>0</v>
      </c>
      <c r="R10" s="185">
        <v>0</v>
      </c>
      <c r="S10" s="174" t="s">
        <v>12</v>
      </c>
      <c r="T10" s="167"/>
      <c r="U10" s="167"/>
      <c r="V10" s="167"/>
      <c r="W10" s="167"/>
      <c r="X10" s="167"/>
      <c r="Y10" s="167"/>
      <c r="Z10" s="167"/>
      <c r="AA10" s="134"/>
    </row>
    <row r="11" spans="1:27" s="2" customFormat="1" ht="15.75" thickBot="1" x14ac:dyDescent="0.3">
      <c r="A11" s="47"/>
      <c r="B11" s="126"/>
      <c r="C11" s="134"/>
      <c r="D11" s="126" t="s">
        <v>554</v>
      </c>
      <c r="E11" s="126"/>
      <c r="F11" s="126"/>
      <c r="G11" s="47"/>
      <c r="H11" s="167"/>
      <c r="I11" s="167"/>
      <c r="J11" s="167"/>
      <c r="K11" s="167"/>
      <c r="L11" s="167"/>
      <c r="M11" s="167"/>
      <c r="N11" s="167"/>
      <c r="O11" s="176"/>
      <c r="P11" s="176"/>
      <c r="Q11" s="176"/>
      <c r="R11" s="176"/>
      <c r="S11" s="180"/>
      <c r="T11" s="167"/>
      <c r="U11" s="185">
        <v>19</v>
      </c>
      <c r="V11" s="185">
        <v>9</v>
      </c>
      <c r="W11" s="185">
        <v>5</v>
      </c>
      <c r="X11" s="185">
        <v>0</v>
      </c>
      <c r="Y11" s="174" t="s">
        <v>12</v>
      </c>
      <c r="Z11" s="167"/>
      <c r="AA11" s="134"/>
    </row>
    <row r="12" spans="1:27" s="2" customFormat="1" ht="15" x14ac:dyDescent="0.25">
      <c r="A12" s="47"/>
      <c r="B12" s="126"/>
      <c r="C12" s="134" t="s">
        <v>555</v>
      </c>
      <c r="D12" s="126"/>
      <c r="E12" s="126"/>
      <c r="F12" s="126"/>
      <c r="G12" s="4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71"/>
      <c r="T12" s="167"/>
      <c r="U12" s="176">
        <v>38</v>
      </c>
      <c r="V12" s="176">
        <v>3</v>
      </c>
      <c r="W12" s="176">
        <v>3</v>
      </c>
      <c r="X12" s="176">
        <v>0</v>
      </c>
      <c r="Y12" s="180" t="s">
        <v>12</v>
      </c>
      <c r="Z12" s="167"/>
      <c r="AA12" s="134"/>
    </row>
    <row r="13" spans="1:27" s="2" customFormat="1" ht="15" x14ac:dyDescent="0.25">
      <c r="A13" s="47"/>
      <c r="B13" s="126"/>
      <c r="C13" s="134"/>
      <c r="D13" s="126"/>
      <c r="E13" s="126"/>
      <c r="F13" s="126"/>
      <c r="G13" s="4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71"/>
      <c r="T13" s="167"/>
      <c r="U13" s="167"/>
      <c r="V13" s="167"/>
      <c r="W13" s="167"/>
      <c r="X13" s="167"/>
      <c r="Y13" s="167"/>
      <c r="Z13" s="167"/>
      <c r="AA13" s="134"/>
    </row>
    <row r="14" spans="1:27" s="2" customFormat="1" ht="15" x14ac:dyDescent="0.25">
      <c r="A14" s="47"/>
      <c r="B14" s="126"/>
      <c r="C14" s="134" t="s">
        <v>556</v>
      </c>
      <c r="D14" s="126"/>
      <c r="E14" s="126"/>
      <c r="F14" s="126"/>
      <c r="G14" s="4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71"/>
      <c r="T14" s="167"/>
      <c r="U14" s="167"/>
      <c r="V14" s="167"/>
      <c r="W14" s="167"/>
      <c r="X14" s="167"/>
      <c r="Y14" s="167"/>
      <c r="Z14" s="167"/>
      <c r="AA14" s="134"/>
    </row>
    <row r="15" spans="1:27" s="2" customFormat="1" ht="15.75" thickBot="1" x14ac:dyDescent="0.3">
      <c r="A15" s="47"/>
      <c r="B15" s="126"/>
      <c r="C15" s="134"/>
      <c r="D15" s="126" t="s">
        <v>557</v>
      </c>
      <c r="E15" s="126"/>
      <c r="F15" s="126"/>
      <c r="G15" s="4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71"/>
      <c r="T15" s="167"/>
      <c r="U15" s="185">
        <v>98</v>
      </c>
      <c r="V15" s="185">
        <v>4</v>
      </c>
      <c r="W15" s="185">
        <v>6</v>
      </c>
      <c r="X15" s="185">
        <v>7</v>
      </c>
      <c r="Y15" s="174" t="s">
        <v>12</v>
      </c>
      <c r="Z15" s="167"/>
      <c r="AA15" s="134"/>
    </row>
    <row r="16" spans="1:27" s="2" customFormat="1" ht="15.75" thickBot="1" x14ac:dyDescent="0.3">
      <c r="A16" s="47"/>
      <c r="B16" s="126"/>
      <c r="C16" s="134" t="s">
        <v>558</v>
      </c>
      <c r="D16" s="126"/>
      <c r="E16" s="126"/>
      <c r="F16" s="126"/>
      <c r="G16" s="4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71"/>
      <c r="T16" s="167"/>
      <c r="U16" s="525">
        <v>136</v>
      </c>
      <c r="V16" s="525">
        <v>7</v>
      </c>
      <c r="W16" s="525">
        <v>9</v>
      </c>
      <c r="X16" s="525">
        <v>7</v>
      </c>
      <c r="Y16" s="188" t="s">
        <v>12</v>
      </c>
      <c r="Z16" s="167"/>
      <c r="AA16" s="134"/>
    </row>
    <row r="17" spans="1:27" s="2" customFormat="1" ht="15.75" thickTop="1" x14ac:dyDescent="0.25">
      <c r="A17" s="68"/>
      <c r="B17" s="236"/>
      <c r="C17" s="242"/>
      <c r="D17" s="236"/>
      <c r="E17" s="236"/>
      <c r="F17" s="236"/>
      <c r="G17" s="68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65"/>
      <c r="T17" s="234"/>
      <c r="U17" s="567"/>
      <c r="V17" s="567"/>
      <c r="W17" s="567"/>
      <c r="X17" s="567"/>
      <c r="Y17" s="568"/>
      <c r="Z17" s="234"/>
      <c r="AA17" s="242"/>
    </row>
    <row r="18" spans="1:27" s="2" customFormat="1" ht="15" x14ac:dyDescent="0.25">
      <c r="A18" s="68"/>
      <c r="B18" s="236"/>
      <c r="C18" s="242"/>
      <c r="D18" s="236"/>
      <c r="E18" s="236"/>
      <c r="F18" s="236"/>
      <c r="G18" s="68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65"/>
      <c r="T18" s="167"/>
      <c r="U18" s="167"/>
      <c r="V18" s="167"/>
      <c r="W18" s="167"/>
      <c r="X18" s="167"/>
      <c r="Y18" s="171"/>
      <c r="Z18" s="234"/>
      <c r="AA18" s="242"/>
    </row>
    <row r="19" spans="1:27" s="2" customFormat="1" ht="15" x14ac:dyDescent="0.25">
      <c r="A19" s="68"/>
      <c r="B19" s="236"/>
      <c r="C19" s="242"/>
      <c r="D19" s="236"/>
      <c r="E19" s="236"/>
      <c r="F19" s="236"/>
      <c r="G19" s="68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65"/>
      <c r="T19" s="191"/>
      <c r="U19" s="167"/>
      <c r="V19" s="167"/>
      <c r="W19" s="167"/>
      <c r="X19" s="167"/>
      <c r="Y19" s="171"/>
      <c r="Z19" s="234"/>
      <c r="AA19" s="242"/>
    </row>
    <row r="20" spans="1:27" s="2" customFormat="1" ht="15" x14ac:dyDescent="0.25">
      <c r="A20" s="68"/>
      <c r="B20" s="236"/>
      <c r="C20" s="242"/>
      <c r="D20" s="236"/>
      <c r="E20" s="236"/>
      <c r="F20" s="236"/>
      <c r="G20" s="68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65"/>
      <c r="T20" s="234"/>
      <c r="U20" s="167"/>
      <c r="V20" s="167"/>
      <c r="W20" s="167"/>
      <c r="X20" s="167"/>
      <c r="Y20" s="171"/>
      <c r="Z20" s="234"/>
      <c r="AA20" s="242"/>
    </row>
    <row r="21" spans="1:27" s="2" customFormat="1" ht="15" x14ac:dyDescent="0.25">
      <c r="A21" s="68"/>
      <c r="B21" s="236"/>
      <c r="C21" s="242"/>
      <c r="D21" s="236"/>
      <c r="E21" s="236"/>
      <c r="F21" s="236"/>
      <c r="G21" s="68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65"/>
      <c r="T21" s="234"/>
      <c r="U21" s="167"/>
      <c r="V21" s="167"/>
      <c r="W21" s="167"/>
      <c r="X21" s="167"/>
      <c r="Y21" s="171"/>
      <c r="Z21" s="234"/>
      <c r="AA21" s="242"/>
    </row>
    <row r="22" spans="1:27" s="2" customFormat="1" ht="15" x14ac:dyDescent="0.25">
      <c r="A22" s="68"/>
      <c r="B22" s="236"/>
      <c r="C22" s="242"/>
      <c r="D22" s="236"/>
      <c r="E22" s="236"/>
      <c r="F22" s="236"/>
      <c r="G22" s="68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65"/>
      <c r="T22" s="234"/>
      <c r="U22" s="167"/>
      <c r="V22" s="167"/>
      <c r="W22" s="167"/>
      <c r="X22" s="167"/>
      <c r="Y22" s="171"/>
      <c r="Z22" s="234"/>
      <c r="AA22" s="242"/>
    </row>
    <row r="23" spans="1:27" s="2" customFormat="1" ht="15" x14ac:dyDescent="0.25">
      <c r="A23" s="68"/>
      <c r="B23" s="236"/>
      <c r="C23" s="242"/>
      <c r="D23" s="236"/>
      <c r="E23" s="236"/>
      <c r="F23" s="236"/>
      <c r="G23" s="68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65"/>
      <c r="T23" s="234"/>
      <c r="U23" s="167"/>
      <c r="V23" s="167"/>
      <c r="W23" s="167"/>
      <c r="X23" s="167"/>
      <c r="Y23" s="171"/>
      <c r="Z23" s="234"/>
      <c r="AA23" s="242"/>
    </row>
    <row r="24" spans="1:27" s="2" customFormat="1" ht="15" x14ac:dyDescent="0.25">
      <c r="A24" s="68"/>
      <c r="B24" s="236"/>
      <c r="C24" s="242"/>
      <c r="D24" s="236"/>
      <c r="E24" s="236"/>
      <c r="F24" s="236"/>
      <c r="G24" s="68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65"/>
      <c r="T24" s="234"/>
      <c r="U24" s="167"/>
      <c r="V24" s="167"/>
      <c r="W24" s="167"/>
      <c r="X24" s="167"/>
      <c r="Y24" s="171"/>
      <c r="Z24" s="234"/>
      <c r="AA24" s="242"/>
    </row>
    <row r="25" spans="1:27" s="2" customFormat="1" ht="15" x14ac:dyDescent="0.25">
      <c r="A25" s="68"/>
      <c r="B25" s="236"/>
      <c r="C25" s="242"/>
      <c r="D25" s="236"/>
      <c r="E25" s="236"/>
      <c r="F25" s="236"/>
      <c r="G25" s="68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65"/>
      <c r="T25" s="234"/>
      <c r="U25" s="191"/>
      <c r="V25" s="191"/>
      <c r="W25" s="191"/>
      <c r="X25" s="191"/>
      <c r="Y25" s="565"/>
      <c r="Z25" s="234"/>
      <c r="AA25" s="242"/>
    </row>
    <row r="26" spans="1:27" s="2" customFormat="1" ht="15" x14ac:dyDescent="0.25">
      <c r="A26" s="68"/>
      <c r="B26" s="236"/>
      <c r="C26" s="242"/>
      <c r="D26" s="236"/>
      <c r="E26" s="236"/>
      <c r="F26" s="236"/>
      <c r="G26" s="68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65"/>
      <c r="T26" s="234"/>
      <c r="U26" s="234"/>
      <c r="V26" s="234"/>
      <c r="W26" s="234"/>
      <c r="X26" s="234"/>
      <c r="Y26" s="234"/>
      <c r="Z26" s="234"/>
      <c r="AA26" s="242"/>
    </row>
    <row r="27" spans="1:27" s="2" customFormat="1" ht="15" x14ac:dyDescent="0.25"/>
    <row r="28" spans="1:27" s="2" customFormat="1" ht="15" x14ac:dyDescent="0.25">
      <c r="A28" s="2" t="s">
        <v>241</v>
      </c>
      <c r="C28" s="10"/>
      <c r="E28" s="2" t="s">
        <v>559</v>
      </c>
      <c r="L28" s="3"/>
    </row>
    <row r="29" spans="1:27" s="2" customFormat="1" ht="15" x14ac:dyDescent="0.25">
      <c r="C29" s="10"/>
      <c r="E29" s="51"/>
      <c r="F29" s="3"/>
      <c r="G29" s="3"/>
      <c r="H29" s="213"/>
      <c r="I29" s="213"/>
      <c r="J29" s="213"/>
      <c r="L29" s="3"/>
    </row>
    <row r="30" spans="1:27" s="2" customFormat="1" ht="15" x14ac:dyDescent="0.25">
      <c r="L30" s="3"/>
    </row>
    <row r="31" spans="1:27" s="2" customFormat="1" ht="15" x14ac:dyDescent="0.25"/>
    <row r="32" spans="1:27" s="2" customFormat="1" ht="15" x14ac:dyDescent="0.25"/>
    <row r="33" spans="1:27" s="2" customFormat="1" ht="15" x14ac:dyDescent="0.25"/>
    <row r="34" spans="1:27" s="2" customFormat="1" ht="15" x14ac:dyDescent="0.25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</row>
    <row r="35" spans="1:27" s="2" customFormat="1" ht="15" x14ac:dyDescent="0.2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</row>
    <row r="36" spans="1:27" s="2" customFormat="1" ht="15" x14ac:dyDescent="0.2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</row>
    <row r="37" spans="1:27" s="2" customFormat="1" ht="15" x14ac:dyDescent="0.2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</row>
    <row r="38" spans="1:27" s="2" customFormat="1" ht="15" x14ac:dyDescent="0.2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</row>
    <row r="39" spans="1:27" s="2" customFormat="1" ht="15" x14ac:dyDescent="0.2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</row>
  </sheetData>
  <mergeCells count="3">
    <mergeCell ref="A3:AA3"/>
    <mergeCell ref="A4:AA4"/>
    <mergeCell ref="A5:A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8029-7874-4B42-884A-B5CBCA985D78}">
  <dimension ref="A1:K53"/>
  <sheetViews>
    <sheetView workbookViewId="0">
      <selection sqref="A1:XFD1048576"/>
    </sheetView>
  </sheetViews>
  <sheetFormatPr defaultColWidth="9.140625" defaultRowHeight="12.75" x14ac:dyDescent="0.25"/>
  <cols>
    <col min="1" max="1" width="4" style="268" customWidth="1"/>
    <col min="2" max="5" width="9.140625" style="268"/>
    <col min="6" max="6" width="2.7109375" style="268" customWidth="1"/>
    <col min="7" max="7" width="11.85546875" style="268" bestFit="1" customWidth="1"/>
    <col min="8" max="9" width="14.42578125" style="268" bestFit="1" customWidth="1"/>
    <col min="10" max="16384" width="9.140625" style="268"/>
  </cols>
  <sheetData>
    <row r="1" spans="1:10" s="2" customFormat="1" ht="15" customHeight="1" x14ac:dyDescent="0.25">
      <c r="A1" s="569" t="s">
        <v>560</v>
      </c>
      <c r="B1" s="570"/>
      <c r="J1" s="149"/>
    </row>
    <row r="2" spans="1:10" s="2" customFormat="1" ht="15" customHeight="1" x14ac:dyDescent="0.25">
      <c r="J2" s="149"/>
    </row>
    <row r="3" spans="1:10" s="2" customFormat="1" ht="15" customHeight="1" x14ac:dyDescent="0.25">
      <c r="A3" s="571" t="str">
        <f>'[3]P12.6B'!A4</f>
        <v>Gamer's Paradise</v>
      </c>
      <c r="B3" s="571"/>
      <c r="C3" s="571"/>
      <c r="D3" s="571"/>
      <c r="E3" s="571"/>
      <c r="F3" s="571"/>
      <c r="G3" s="571"/>
      <c r="H3" s="571"/>
      <c r="I3" s="571"/>
      <c r="J3" s="149"/>
    </row>
    <row r="4" spans="1:10" s="2" customFormat="1" ht="15" customHeight="1" x14ac:dyDescent="0.25">
      <c r="A4" s="571" t="s">
        <v>481</v>
      </c>
      <c r="B4" s="571"/>
      <c r="C4" s="571"/>
      <c r="D4" s="571"/>
      <c r="E4" s="571"/>
      <c r="F4" s="571"/>
      <c r="G4" s="571"/>
      <c r="H4" s="571"/>
      <c r="I4" s="571"/>
    </row>
    <row r="5" spans="1:10" s="2" customFormat="1" ht="15" customHeight="1" x14ac:dyDescent="0.25">
      <c r="A5" s="571" t="s">
        <v>440</v>
      </c>
      <c r="B5" s="571"/>
      <c r="C5" s="571"/>
      <c r="D5" s="571"/>
      <c r="E5" s="571"/>
      <c r="F5" s="571"/>
      <c r="G5" s="571"/>
      <c r="H5" s="571"/>
      <c r="I5" s="571"/>
    </row>
    <row r="6" spans="1:10" s="2" customFormat="1" ht="15" customHeight="1" x14ac:dyDescent="0.25">
      <c r="A6" s="572"/>
      <c r="B6" s="572"/>
      <c r="C6" s="572"/>
      <c r="D6" s="572"/>
      <c r="E6" s="572"/>
      <c r="F6" s="572"/>
      <c r="G6" s="572"/>
      <c r="H6" s="572"/>
      <c r="I6" s="572"/>
    </row>
    <row r="7" spans="1:10" s="2" customFormat="1" ht="15" customHeight="1" x14ac:dyDescent="0.25">
      <c r="A7" s="573" t="s">
        <v>482</v>
      </c>
      <c r="B7" s="573"/>
      <c r="C7" s="573"/>
      <c r="D7" s="573"/>
      <c r="E7" s="573"/>
      <c r="F7" s="573"/>
      <c r="G7" s="256"/>
      <c r="H7" s="256"/>
      <c r="I7" s="256"/>
    </row>
    <row r="8" spans="1:10" s="2" customFormat="1" ht="15" customHeight="1" x14ac:dyDescent="0.25">
      <c r="A8" s="573"/>
      <c r="B8" s="573" t="s">
        <v>46</v>
      </c>
      <c r="C8" s="573"/>
      <c r="D8" s="573"/>
      <c r="E8" s="573"/>
      <c r="F8" s="573"/>
      <c r="G8" s="256"/>
      <c r="H8" s="573"/>
      <c r="I8" s="574">
        <f>'[3]P12.6B'!J28</f>
        <v>166060</v>
      </c>
    </row>
    <row r="9" spans="1:10" s="2" customFormat="1" ht="15" customHeight="1" x14ac:dyDescent="0.25">
      <c r="A9" s="573"/>
      <c r="B9" s="573" t="s">
        <v>561</v>
      </c>
      <c r="C9" s="573"/>
      <c r="D9" s="573"/>
      <c r="E9" s="573"/>
      <c r="F9" s="573"/>
      <c r="G9" s="256"/>
      <c r="H9" s="573"/>
      <c r="I9" s="575">
        <f>'[3]P12.6B'!I29</f>
        <v>180</v>
      </c>
    </row>
    <row r="10" spans="1:10" s="2" customFormat="1" ht="15" customHeight="1" x14ac:dyDescent="0.25">
      <c r="A10" s="573"/>
      <c r="B10" s="573" t="s">
        <v>484</v>
      </c>
      <c r="C10" s="573"/>
      <c r="D10" s="573"/>
      <c r="E10" s="573"/>
      <c r="F10" s="573"/>
      <c r="G10" s="256"/>
      <c r="H10" s="256"/>
      <c r="I10" s="256">
        <f>I8-I9</f>
        <v>165880</v>
      </c>
    </row>
    <row r="11" spans="1:10" s="2" customFormat="1" ht="15" customHeight="1" x14ac:dyDescent="0.25">
      <c r="A11" s="573" t="s">
        <v>485</v>
      </c>
      <c r="B11" s="573"/>
      <c r="C11" s="573"/>
      <c r="D11" s="573"/>
      <c r="E11" s="573"/>
      <c r="F11" s="573"/>
      <c r="G11" s="256"/>
      <c r="H11" s="256"/>
      <c r="I11" s="256"/>
    </row>
    <row r="12" spans="1:10" s="2" customFormat="1" ht="15" customHeight="1" x14ac:dyDescent="0.25">
      <c r="A12" s="573"/>
      <c r="B12" s="573" t="s">
        <v>486</v>
      </c>
      <c r="C12" s="573"/>
      <c r="D12" s="573"/>
      <c r="E12" s="573"/>
      <c r="F12" s="573"/>
      <c r="G12" s="256"/>
      <c r="H12" s="256">
        <f>'[3]P12.6B'!I27</f>
        <v>18500</v>
      </c>
      <c r="I12" s="256"/>
    </row>
    <row r="13" spans="1:10" s="2" customFormat="1" ht="15" customHeight="1" x14ac:dyDescent="0.25">
      <c r="A13" s="573"/>
      <c r="B13" s="573" t="s">
        <v>130</v>
      </c>
      <c r="C13" s="573"/>
      <c r="D13" s="573"/>
      <c r="E13" s="573"/>
      <c r="F13" s="573"/>
      <c r="G13" s="256">
        <f>'[3]P12.6B'!I31</f>
        <v>92500</v>
      </c>
      <c r="H13" s="256"/>
      <c r="I13" s="256"/>
    </row>
    <row r="14" spans="1:10" s="2" customFormat="1" ht="15" customHeight="1" x14ac:dyDescent="0.25">
      <c r="A14" s="573"/>
      <c r="B14" s="573" t="s">
        <v>131</v>
      </c>
      <c r="C14" s="573"/>
      <c r="D14" s="573"/>
      <c r="E14" s="573"/>
      <c r="F14" s="573"/>
      <c r="G14" s="575">
        <f>'[3]P12.6B'!I33</f>
        <v>275</v>
      </c>
      <c r="H14" s="256"/>
      <c r="I14" s="256"/>
    </row>
    <row r="15" spans="1:10" s="2" customFormat="1" ht="15" customHeight="1" x14ac:dyDescent="0.25">
      <c r="A15" s="573"/>
      <c r="B15" s="573" t="s">
        <v>487</v>
      </c>
      <c r="C15" s="573"/>
      <c r="D15" s="573"/>
      <c r="E15" s="573"/>
      <c r="F15" s="573"/>
      <c r="G15" s="256">
        <f>G13+G14</f>
        <v>92775</v>
      </c>
      <c r="H15" s="256"/>
      <c r="I15" s="256"/>
    </row>
    <row r="16" spans="1:10" s="2" customFormat="1" ht="15" customHeight="1" x14ac:dyDescent="0.25">
      <c r="A16" s="573"/>
      <c r="B16" s="573" t="s">
        <v>488</v>
      </c>
      <c r="C16" s="573"/>
      <c r="D16" s="573"/>
      <c r="E16" s="573"/>
      <c r="F16" s="573"/>
      <c r="G16" s="575">
        <f>'[3]P12.6B'!J32</f>
        <v>770</v>
      </c>
      <c r="H16" s="256"/>
      <c r="I16" s="256"/>
    </row>
    <row r="17" spans="1:11" s="2" customFormat="1" ht="15" customHeight="1" x14ac:dyDescent="0.25">
      <c r="A17" s="573"/>
      <c r="B17" s="573" t="s">
        <v>490</v>
      </c>
      <c r="C17" s="573"/>
      <c r="D17" s="573"/>
      <c r="E17" s="573"/>
      <c r="F17" s="573"/>
      <c r="G17" s="256"/>
      <c r="H17" s="575">
        <f>G15-G16</f>
        <v>92005</v>
      </c>
      <c r="I17" s="256"/>
    </row>
    <row r="18" spans="1:11" s="2" customFormat="1" ht="15" customHeight="1" x14ac:dyDescent="0.25">
      <c r="A18" s="573"/>
      <c r="B18" s="573" t="s">
        <v>562</v>
      </c>
      <c r="C18" s="573"/>
      <c r="D18" s="573"/>
      <c r="E18" s="573"/>
      <c r="F18" s="573"/>
      <c r="G18" s="256"/>
      <c r="H18" s="256">
        <f>H12+H17</f>
        <v>110505</v>
      </c>
      <c r="I18" s="256"/>
    </row>
    <row r="19" spans="1:11" s="2" customFormat="1" ht="15" customHeight="1" x14ac:dyDescent="0.25">
      <c r="A19" s="573"/>
      <c r="B19" s="573" t="s">
        <v>563</v>
      </c>
      <c r="C19" s="573"/>
      <c r="D19" s="573"/>
      <c r="E19" s="573"/>
      <c r="F19" s="573"/>
      <c r="G19" s="256"/>
      <c r="H19" s="256"/>
      <c r="I19" s="256"/>
    </row>
    <row r="20" spans="1:11" s="2" customFormat="1" ht="15" customHeight="1" x14ac:dyDescent="0.25">
      <c r="A20" s="573"/>
      <c r="B20" s="576" t="s">
        <v>564</v>
      </c>
      <c r="C20" s="577"/>
      <c r="D20" s="573"/>
      <c r="E20" s="573"/>
      <c r="F20" s="573"/>
      <c r="G20" s="256"/>
      <c r="H20" s="575">
        <f>'[3]P12.6B'!J27</f>
        <v>21200</v>
      </c>
      <c r="I20" s="256"/>
    </row>
    <row r="21" spans="1:11" s="2" customFormat="1" ht="15" customHeight="1" x14ac:dyDescent="0.25">
      <c r="A21" s="573"/>
      <c r="B21" s="573" t="s">
        <v>485</v>
      </c>
      <c r="C21" s="573"/>
      <c r="D21" s="573"/>
      <c r="E21" s="573"/>
      <c r="F21" s="573"/>
      <c r="G21" s="256"/>
      <c r="H21" s="256"/>
      <c r="I21" s="575">
        <f>H18-H20</f>
        <v>89305</v>
      </c>
    </row>
    <row r="22" spans="1:11" s="2" customFormat="1" ht="15" customHeight="1" x14ac:dyDescent="0.25">
      <c r="A22" s="573" t="s">
        <v>493</v>
      </c>
      <c r="B22" s="573"/>
      <c r="C22" s="573"/>
      <c r="D22" s="573"/>
      <c r="E22" s="573"/>
      <c r="F22" s="573"/>
      <c r="G22" s="256"/>
      <c r="H22" s="256"/>
      <c r="I22" s="256">
        <f>I10-I21</f>
        <v>76575</v>
      </c>
    </row>
    <row r="23" spans="1:11" s="2" customFormat="1" ht="15" customHeight="1" x14ac:dyDescent="0.25">
      <c r="A23" s="573" t="s">
        <v>494</v>
      </c>
      <c r="B23" s="573"/>
      <c r="C23" s="573"/>
      <c r="D23" s="573"/>
      <c r="E23" s="573"/>
      <c r="F23" s="573"/>
      <c r="G23" s="256"/>
      <c r="H23" s="256"/>
      <c r="I23" s="256"/>
    </row>
    <row r="24" spans="1:11" s="2" customFormat="1" ht="15" customHeight="1" x14ac:dyDescent="0.25">
      <c r="A24" s="573"/>
      <c r="B24" s="578" t="s">
        <v>403</v>
      </c>
      <c r="C24" s="573"/>
      <c r="D24" s="573"/>
      <c r="E24" s="573"/>
      <c r="F24" s="573"/>
      <c r="G24" s="256"/>
      <c r="H24" s="256">
        <f>'[3]P12.6B'!I34</f>
        <v>26400</v>
      </c>
      <c r="I24" s="256"/>
    </row>
    <row r="25" spans="1:11" s="2" customFormat="1" ht="15" customHeight="1" x14ac:dyDescent="0.25">
      <c r="A25" s="573"/>
      <c r="B25" s="578" t="s">
        <v>391</v>
      </c>
      <c r="C25" s="573"/>
      <c r="D25" s="573"/>
      <c r="E25" s="573"/>
      <c r="F25" s="573"/>
      <c r="G25" s="256"/>
      <c r="H25" s="256">
        <f>'[3]P12.6B'!I35</f>
        <v>18800</v>
      </c>
      <c r="I25" s="256"/>
    </row>
    <row r="26" spans="1:11" s="2" customFormat="1" ht="15" customHeight="1" x14ac:dyDescent="0.25">
      <c r="A26" s="573"/>
      <c r="B26" s="578" t="s">
        <v>333</v>
      </c>
      <c r="C26" s="573"/>
      <c r="D26" s="573"/>
      <c r="E26" s="573"/>
      <c r="F26" s="573"/>
      <c r="G26" s="256"/>
      <c r="H26" s="256">
        <f>'[3]P12.6B'!I36</f>
        <v>1872.2</v>
      </c>
      <c r="I26" s="256"/>
    </row>
    <row r="27" spans="1:11" s="2" customFormat="1" ht="15" customHeight="1" x14ac:dyDescent="0.25">
      <c r="A27" s="573"/>
      <c r="B27" s="578" t="s">
        <v>565</v>
      </c>
      <c r="C27" s="573"/>
      <c r="D27" s="573"/>
      <c r="E27" s="573"/>
      <c r="F27" s="573"/>
      <c r="G27" s="256"/>
      <c r="H27" s="256">
        <f>'[3]P12.6B'!I37</f>
        <v>4500</v>
      </c>
      <c r="I27" s="256"/>
    </row>
    <row r="28" spans="1:11" s="2" customFormat="1" ht="15" customHeight="1" x14ac:dyDescent="0.25">
      <c r="A28" s="573"/>
      <c r="B28" s="578" t="s">
        <v>566</v>
      </c>
      <c r="C28" s="573"/>
      <c r="D28" s="573"/>
      <c r="E28" s="573"/>
      <c r="F28" s="573"/>
      <c r="G28" s="256"/>
      <c r="H28" s="256">
        <f>'[3]P12.6B'!I38</f>
        <v>1000</v>
      </c>
      <c r="I28" s="256"/>
    </row>
    <row r="29" spans="1:11" s="2" customFormat="1" ht="15" customHeight="1" x14ac:dyDescent="0.25">
      <c r="A29" s="573"/>
      <c r="B29" s="578" t="s">
        <v>474</v>
      </c>
      <c r="C29" s="573"/>
      <c r="D29" s="573"/>
      <c r="E29" s="573"/>
      <c r="F29" s="573"/>
      <c r="G29" s="256"/>
      <c r="H29" s="256">
        <f>'[3]P12.6B'!I39</f>
        <v>1920</v>
      </c>
      <c r="I29" s="256"/>
    </row>
    <row r="30" spans="1:11" s="2" customFormat="1" ht="15" customHeight="1" x14ac:dyDescent="0.25">
      <c r="A30" s="573"/>
      <c r="B30" s="578" t="s">
        <v>406</v>
      </c>
      <c r="C30" s="573"/>
      <c r="D30" s="573"/>
      <c r="E30" s="573"/>
      <c r="F30" s="573"/>
      <c r="G30" s="256"/>
      <c r="H30" s="575">
        <f>'[3]P12.6B'!I40</f>
        <v>320</v>
      </c>
      <c r="I30" s="256"/>
    </row>
    <row r="31" spans="1:11" s="2" customFormat="1" ht="15" customHeight="1" x14ac:dyDescent="0.25">
      <c r="A31" s="573"/>
      <c r="B31" s="573" t="s">
        <v>517</v>
      </c>
      <c r="C31" s="573"/>
      <c r="D31" s="573"/>
      <c r="E31" s="573"/>
      <c r="F31" s="573"/>
      <c r="G31" s="256"/>
      <c r="H31" s="256"/>
      <c r="I31" s="575">
        <f>SUM(H24:H30)</f>
        <v>54812.2</v>
      </c>
    </row>
    <row r="32" spans="1:11" s="2" customFormat="1" ht="15" customHeight="1" x14ac:dyDescent="0.25">
      <c r="A32" s="573" t="s">
        <v>567</v>
      </c>
      <c r="B32" s="573"/>
      <c r="C32" s="573"/>
      <c r="D32" s="573"/>
      <c r="E32" s="573"/>
      <c r="F32" s="573"/>
      <c r="G32" s="256"/>
      <c r="H32" s="256"/>
      <c r="I32" s="256">
        <f>I22-I31</f>
        <v>21762.800000000003</v>
      </c>
      <c r="K32" s="579"/>
    </row>
    <row r="33" spans="1:9" s="2" customFormat="1" ht="15" customHeight="1" x14ac:dyDescent="0.25">
      <c r="A33" s="573" t="s">
        <v>519</v>
      </c>
      <c r="B33" s="573"/>
      <c r="C33" s="573"/>
      <c r="D33" s="573"/>
      <c r="E33" s="573"/>
      <c r="F33" s="573"/>
      <c r="G33" s="256"/>
      <c r="H33" s="256"/>
      <c r="I33" s="256"/>
    </row>
    <row r="34" spans="1:9" s="2" customFormat="1" ht="15" customHeight="1" x14ac:dyDescent="0.25">
      <c r="A34" s="573"/>
      <c r="B34" s="580" t="s">
        <v>467</v>
      </c>
      <c r="C34" s="573"/>
      <c r="D34" s="573"/>
      <c r="E34" s="573"/>
      <c r="F34" s="573"/>
      <c r="G34" s="256"/>
      <c r="H34" s="256">
        <f>'[3]P12.6B'!J30</f>
        <v>5100</v>
      </c>
      <c r="I34" s="256"/>
    </row>
    <row r="35" spans="1:9" s="2" customFormat="1" ht="15" customHeight="1" x14ac:dyDescent="0.25">
      <c r="A35" s="573" t="s">
        <v>520</v>
      </c>
      <c r="B35" s="573"/>
      <c r="C35" s="573"/>
      <c r="D35" s="573"/>
      <c r="E35" s="573"/>
      <c r="F35" s="573"/>
      <c r="G35" s="256"/>
      <c r="H35" s="256"/>
      <c r="I35" s="256"/>
    </row>
    <row r="36" spans="1:9" s="2" customFormat="1" ht="15" customHeight="1" x14ac:dyDescent="0.25">
      <c r="A36" s="573"/>
      <c r="B36" s="580" t="s">
        <v>409</v>
      </c>
      <c r="C36" s="573"/>
      <c r="D36" s="573"/>
      <c r="E36" s="573"/>
      <c r="F36" s="573"/>
      <c r="G36" s="256"/>
      <c r="H36" s="575">
        <f>'[3]P12.6B'!I41</f>
        <v>450</v>
      </c>
      <c r="I36" s="573"/>
    </row>
    <row r="37" spans="1:9" s="2" customFormat="1" ht="15" customHeight="1" x14ac:dyDescent="0.25">
      <c r="A37" s="573" t="s">
        <v>568</v>
      </c>
      <c r="B37" s="580"/>
      <c r="C37" s="573"/>
      <c r="D37" s="573"/>
      <c r="E37" s="573"/>
      <c r="F37" s="573"/>
      <c r="G37" s="256"/>
      <c r="H37" s="256"/>
      <c r="I37" s="575">
        <f>H34-H36</f>
        <v>4650</v>
      </c>
    </row>
    <row r="38" spans="1:9" s="2" customFormat="1" ht="15" customHeight="1" thickBot="1" x14ac:dyDescent="0.3">
      <c r="A38" s="573" t="s">
        <v>522</v>
      </c>
      <c r="B38" s="573"/>
      <c r="C38" s="573"/>
      <c r="D38" s="573"/>
      <c r="E38" s="573"/>
      <c r="F38" s="573"/>
      <c r="G38" s="256"/>
      <c r="H38" s="256"/>
      <c r="I38" s="581">
        <f>I32+I37</f>
        <v>26412.800000000003</v>
      </c>
    </row>
    <row r="39" spans="1:9" s="2" customFormat="1" ht="15" customHeight="1" thickTop="1" x14ac:dyDescent="0.25">
      <c r="A39" s="573"/>
      <c r="B39" s="573"/>
      <c r="C39" s="573"/>
      <c r="D39" s="573"/>
      <c r="E39" s="573"/>
      <c r="F39" s="573"/>
      <c r="G39" s="573"/>
      <c r="H39" s="573"/>
      <c r="I39" s="573"/>
    </row>
    <row r="40" spans="1:9" s="2" customFormat="1" ht="15" customHeight="1" x14ac:dyDescent="0.25"/>
    <row r="41" spans="1:9" s="2" customFormat="1" ht="15" customHeight="1" x14ac:dyDescent="0.25"/>
    <row r="42" spans="1:9" s="2" customFormat="1" ht="15" customHeight="1" x14ac:dyDescent="0.25"/>
    <row r="43" spans="1:9" s="2" customFormat="1" ht="15" customHeight="1" x14ac:dyDescent="0.25"/>
    <row r="44" spans="1:9" s="2" customFormat="1" ht="15" customHeight="1" x14ac:dyDescent="0.25"/>
    <row r="45" spans="1:9" s="2" customFormat="1" ht="15" customHeight="1" x14ac:dyDescent="0.25"/>
    <row r="46" spans="1:9" s="2" customFormat="1" ht="15" customHeight="1" x14ac:dyDescent="0.25"/>
    <row r="47" spans="1:9" s="2" customFormat="1" ht="15" customHeight="1" x14ac:dyDescent="0.25"/>
    <row r="48" spans="1:9" s="2" customFormat="1" ht="15" customHeight="1" x14ac:dyDescent="0.25"/>
    <row r="49" s="2" customFormat="1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3">
    <mergeCell ref="A3:I3"/>
    <mergeCell ref="A4:I4"/>
    <mergeCell ref="A5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0322-EB9D-4B27-B898-27E414CC274E}">
  <dimension ref="A1:I50"/>
  <sheetViews>
    <sheetView topLeftCell="A19" workbookViewId="0">
      <selection activeCell="R32" sqref="R32"/>
    </sheetView>
  </sheetViews>
  <sheetFormatPr defaultColWidth="9.140625" defaultRowHeight="12.75" x14ac:dyDescent="0.25"/>
  <cols>
    <col min="1" max="1" width="5.140625" style="268" customWidth="1"/>
    <col min="2" max="2" width="9.140625" style="268"/>
    <col min="3" max="3" width="9.7109375" style="268" customWidth="1"/>
    <col min="4" max="4" width="10.5703125" style="268" bestFit="1" customWidth="1"/>
    <col min="5" max="5" width="9.140625" style="268"/>
    <col min="6" max="6" width="12.85546875" style="268" bestFit="1" customWidth="1"/>
    <col min="7" max="7" width="2.7109375" style="268" customWidth="1"/>
    <col min="8" max="9" width="12.85546875" style="268" bestFit="1" customWidth="1"/>
    <col min="10" max="16384" width="9.140625" style="268"/>
  </cols>
  <sheetData>
    <row r="1" spans="1:9" s="2" customFormat="1" ht="15" customHeight="1" x14ac:dyDescent="0.25">
      <c r="A1" s="569" t="s">
        <v>569</v>
      </c>
      <c r="C1" s="570"/>
      <c r="D1" s="570"/>
      <c r="I1" s="149"/>
    </row>
    <row r="2" spans="1:9" s="2" customFormat="1" ht="15" customHeight="1" x14ac:dyDescent="0.25"/>
    <row r="3" spans="1:9" s="2" customFormat="1" ht="15" customHeight="1" x14ac:dyDescent="0.25">
      <c r="A3" s="571" t="str">
        <f>'[3]P12.6B'!A4</f>
        <v>Gamer's Paradise</v>
      </c>
      <c r="B3" s="571"/>
      <c r="C3" s="571"/>
      <c r="D3" s="571"/>
      <c r="E3" s="571"/>
      <c r="F3" s="571"/>
      <c r="G3" s="571"/>
      <c r="H3" s="571"/>
      <c r="I3" s="571"/>
    </row>
    <row r="4" spans="1:9" s="2" customFormat="1" ht="15" customHeight="1" x14ac:dyDescent="0.25">
      <c r="A4" s="571" t="s">
        <v>523</v>
      </c>
      <c r="B4" s="571"/>
      <c r="C4" s="571"/>
      <c r="D4" s="571"/>
      <c r="E4" s="571"/>
      <c r="F4" s="571"/>
      <c r="G4" s="571"/>
      <c r="H4" s="571"/>
      <c r="I4" s="571"/>
    </row>
    <row r="5" spans="1:9" s="2" customFormat="1" ht="15" customHeight="1" x14ac:dyDescent="0.25">
      <c r="A5" s="571" t="s">
        <v>440</v>
      </c>
      <c r="B5" s="571"/>
      <c r="C5" s="571"/>
      <c r="D5" s="571"/>
      <c r="E5" s="571"/>
      <c r="F5" s="571"/>
      <c r="G5" s="571"/>
      <c r="H5" s="571"/>
      <c r="I5" s="571"/>
    </row>
    <row r="6" spans="1:9" s="2" customFormat="1" ht="15" customHeight="1" x14ac:dyDescent="0.25">
      <c r="B6" s="572"/>
      <c r="C6" s="572"/>
      <c r="D6" s="572"/>
      <c r="E6" s="572"/>
      <c r="F6" s="572"/>
      <c r="G6" s="572"/>
      <c r="H6" s="572"/>
      <c r="I6" s="572"/>
    </row>
    <row r="7" spans="1:9" s="2" customFormat="1" ht="15" customHeight="1" x14ac:dyDescent="0.25">
      <c r="B7" s="573" t="s">
        <v>570</v>
      </c>
      <c r="C7" s="573"/>
      <c r="D7" s="573"/>
      <c r="E7" s="573"/>
      <c r="F7" s="573"/>
      <c r="G7" s="573"/>
      <c r="H7" s="256"/>
      <c r="I7" s="256">
        <f>'[3]P12.6B'!L25</f>
        <v>46200</v>
      </c>
    </row>
    <row r="8" spans="1:9" s="2" customFormat="1" ht="15" customHeight="1" x14ac:dyDescent="0.25">
      <c r="B8" s="573" t="s">
        <v>571</v>
      </c>
      <c r="C8" s="573"/>
      <c r="D8" s="573"/>
      <c r="E8" s="573"/>
      <c r="F8" s="573"/>
      <c r="G8" s="573"/>
      <c r="H8" s="256">
        <f>'[3]P13.3B IS'!I38</f>
        <v>26412.800000000003</v>
      </c>
      <c r="I8" s="256"/>
    </row>
    <row r="9" spans="1:9" s="2" customFormat="1" ht="15" customHeight="1" x14ac:dyDescent="0.25">
      <c r="B9" s="573" t="s">
        <v>572</v>
      </c>
      <c r="C9" s="573"/>
      <c r="D9" s="573"/>
      <c r="E9" s="573"/>
      <c r="F9" s="573"/>
      <c r="G9" s="573"/>
      <c r="H9" s="575">
        <f>'[3]P12.6B'!K26</f>
        <v>20000</v>
      </c>
      <c r="I9" s="256"/>
    </row>
    <row r="10" spans="1:9" s="2" customFormat="1" ht="15" customHeight="1" x14ac:dyDescent="0.25">
      <c r="B10" s="573" t="s">
        <v>526</v>
      </c>
      <c r="C10" s="573"/>
      <c r="D10" s="573"/>
      <c r="E10" s="573"/>
      <c r="F10" s="573"/>
      <c r="G10" s="573"/>
      <c r="H10" s="256"/>
      <c r="I10" s="575">
        <f>H8-H9</f>
        <v>6412.8000000000029</v>
      </c>
    </row>
    <row r="11" spans="1:9" s="2" customFormat="1" ht="15" customHeight="1" thickBot="1" x14ac:dyDescent="0.3">
      <c r="B11" s="573" t="s">
        <v>573</v>
      </c>
      <c r="C11" s="573"/>
      <c r="D11" s="573"/>
      <c r="E11" s="573"/>
      <c r="F11" s="573"/>
      <c r="G11" s="573"/>
      <c r="H11" s="256"/>
      <c r="I11" s="581">
        <f>I7+I10</f>
        <v>52612.800000000003</v>
      </c>
    </row>
    <row r="12" spans="1:9" s="2" customFormat="1" ht="15" customHeight="1" thickTop="1" x14ac:dyDescent="0.25">
      <c r="B12" s="573"/>
      <c r="C12" s="573"/>
      <c r="D12" s="573"/>
      <c r="E12" s="573"/>
      <c r="F12" s="573"/>
      <c r="G12" s="573"/>
      <c r="H12" s="573"/>
      <c r="I12" s="573"/>
    </row>
    <row r="13" spans="1:9" s="2" customFormat="1" ht="15" customHeight="1" x14ac:dyDescent="0.25">
      <c r="A13" s="571" t="str">
        <f>A3</f>
        <v>Gamer's Paradise</v>
      </c>
      <c r="B13" s="571"/>
      <c r="C13" s="571"/>
      <c r="D13" s="571"/>
      <c r="E13" s="571"/>
      <c r="F13" s="571"/>
      <c r="G13" s="571"/>
      <c r="H13" s="571"/>
      <c r="I13" s="571"/>
    </row>
    <row r="14" spans="1:9" s="2" customFormat="1" ht="15" customHeight="1" x14ac:dyDescent="0.25">
      <c r="A14" s="571" t="s">
        <v>528</v>
      </c>
      <c r="B14" s="571"/>
      <c r="C14" s="571"/>
      <c r="D14" s="571"/>
      <c r="E14" s="571"/>
      <c r="F14" s="571"/>
      <c r="G14" s="571"/>
      <c r="H14" s="571"/>
      <c r="I14" s="571"/>
    </row>
    <row r="15" spans="1:9" s="2" customFormat="1" ht="15" customHeight="1" x14ac:dyDescent="0.25">
      <c r="A15" s="582" t="s">
        <v>529</v>
      </c>
      <c r="B15" s="571"/>
      <c r="C15" s="571"/>
      <c r="D15" s="571"/>
      <c r="E15" s="571"/>
      <c r="F15" s="571"/>
      <c r="G15" s="571"/>
      <c r="H15" s="571"/>
      <c r="I15" s="571"/>
    </row>
    <row r="16" spans="1:9" s="2" customFormat="1" ht="15" customHeight="1" x14ac:dyDescent="0.25">
      <c r="A16" s="571" t="s">
        <v>530</v>
      </c>
      <c r="B16" s="571"/>
      <c r="C16" s="571"/>
      <c r="D16" s="571"/>
      <c r="E16" s="571"/>
      <c r="F16" s="571"/>
      <c r="G16" s="571"/>
      <c r="H16" s="571"/>
      <c r="I16" s="571"/>
    </row>
    <row r="17" spans="1:9" s="2" customFormat="1" ht="15" customHeight="1" x14ac:dyDescent="0.25">
      <c r="A17" s="573" t="s">
        <v>531</v>
      </c>
      <c r="B17" s="573"/>
      <c r="C17" s="573"/>
      <c r="D17" s="573"/>
      <c r="E17" s="573"/>
      <c r="F17" s="573"/>
      <c r="G17" s="573"/>
      <c r="H17" s="573"/>
      <c r="I17" s="573"/>
    </row>
    <row r="18" spans="1:9" s="2" customFormat="1" ht="15" customHeight="1" x14ac:dyDescent="0.25">
      <c r="A18" s="573"/>
      <c r="B18" s="578" t="s">
        <v>17</v>
      </c>
      <c r="C18" s="573"/>
      <c r="D18" s="573"/>
      <c r="E18" s="573"/>
      <c r="F18" s="573"/>
      <c r="G18" s="573"/>
      <c r="H18" s="256">
        <f>'[3]P12.6B'!K9</f>
        <v>36465</v>
      </c>
      <c r="I18" s="573"/>
    </row>
    <row r="19" spans="1:9" s="2" customFormat="1" ht="15" customHeight="1" x14ac:dyDescent="0.25">
      <c r="A19" s="573"/>
      <c r="B19" s="578" t="s">
        <v>447</v>
      </c>
      <c r="C19" s="573"/>
      <c r="D19" s="573"/>
      <c r="E19" s="573"/>
      <c r="F19" s="573"/>
      <c r="G19" s="573"/>
      <c r="H19" s="256">
        <f>'[3]P12.6B'!K10</f>
        <v>2669</v>
      </c>
      <c r="I19" s="573"/>
    </row>
    <row r="20" spans="1:9" s="2" customFormat="1" ht="15" customHeight="1" x14ac:dyDescent="0.25">
      <c r="A20" s="573"/>
      <c r="B20" s="578" t="s">
        <v>448</v>
      </c>
      <c r="C20" s="573"/>
      <c r="D20" s="573"/>
      <c r="E20" s="573"/>
      <c r="F20" s="573"/>
      <c r="G20" s="573"/>
      <c r="H20" s="256">
        <f>'[3]P12.6B'!K11</f>
        <v>960</v>
      </c>
      <c r="I20" s="573"/>
    </row>
    <row r="21" spans="1:9" s="2" customFormat="1" ht="15" customHeight="1" x14ac:dyDescent="0.25">
      <c r="A21" s="573"/>
      <c r="B21" s="578" t="s">
        <v>407</v>
      </c>
      <c r="C21" s="573"/>
      <c r="D21" s="573"/>
      <c r="E21" s="573"/>
      <c r="F21" s="573"/>
      <c r="G21" s="573"/>
      <c r="H21" s="256">
        <f>'[3]P12.6B'!K12</f>
        <v>105</v>
      </c>
      <c r="I21" s="573"/>
    </row>
    <row r="22" spans="1:9" s="2" customFormat="1" ht="15" customHeight="1" x14ac:dyDescent="0.25">
      <c r="A22" s="573"/>
      <c r="B22" s="578" t="s">
        <v>379</v>
      </c>
      <c r="C22" s="573"/>
      <c r="D22" s="573"/>
      <c r="E22" s="573"/>
      <c r="F22" s="573"/>
      <c r="G22" s="573"/>
      <c r="H22" s="575">
        <f>'[3]P12.6B'!K13</f>
        <v>21200</v>
      </c>
      <c r="I22" s="573"/>
    </row>
    <row r="23" spans="1:9" s="2" customFormat="1" ht="15" customHeight="1" x14ac:dyDescent="0.25">
      <c r="A23" s="573"/>
      <c r="B23" s="573" t="s">
        <v>537</v>
      </c>
      <c r="C23" s="573"/>
      <c r="D23" s="573"/>
      <c r="E23" s="573"/>
      <c r="F23" s="256"/>
      <c r="G23" s="256"/>
      <c r="H23" s="256"/>
      <c r="I23" s="256">
        <f>SUM(H18:H22)</f>
        <v>61399</v>
      </c>
    </row>
    <row r="24" spans="1:9" s="2" customFormat="1" ht="15" customHeight="1" x14ac:dyDescent="0.25">
      <c r="A24" s="573" t="s">
        <v>574</v>
      </c>
      <c r="B24" s="573"/>
      <c r="C24" s="573"/>
      <c r="D24" s="573"/>
      <c r="E24" s="573"/>
      <c r="F24" s="256"/>
      <c r="G24" s="256"/>
      <c r="H24" s="256"/>
      <c r="I24" s="256"/>
    </row>
    <row r="25" spans="1:9" s="2" customFormat="1" ht="15" customHeight="1" x14ac:dyDescent="0.25">
      <c r="A25" s="573"/>
      <c r="B25" s="580" t="s">
        <v>453</v>
      </c>
      <c r="C25" s="573"/>
      <c r="D25" s="573"/>
      <c r="E25" s="573"/>
      <c r="F25" s="256">
        <f>'[3]P12.6B'!K14</f>
        <v>30000</v>
      </c>
      <c r="G25" s="256"/>
      <c r="H25" s="256"/>
      <c r="I25" s="256"/>
    </row>
    <row r="26" spans="1:9" s="2" customFormat="1" ht="15" customHeight="1" x14ac:dyDescent="0.25">
      <c r="A26" s="573"/>
      <c r="B26" s="573" t="s">
        <v>541</v>
      </c>
      <c r="C26" s="573"/>
      <c r="D26" s="573"/>
      <c r="E26" s="573"/>
      <c r="F26" s="575">
        <f>'[3]P12.6B'!L15</f>
        <v>7500</v>
      </c>
      <c r="G26" s="256"/>
      <c r="H26" s="256">
        <f>F25-F26</f>
        <v>22500</v>
      </c>
      <c r="I26" s="256"/>
    </row>
    <row r="27" spans="1:9" s="2" customFormat="1" ht="15" customHeight="1" x14ac:dyDescent="0.25">
      <c r="A27" s="573"/>
      <c r="B27" s="580" t="s">
        <v>456</v>
      </c>
      <c r="C27" s="573"/>
      <c r="D27" s="573"/>
      <c r="E27" s="573"/>
      <c r="F27" s="256">
        <f>'[3]P12.6B'!K16</f>
        <v>6000</v>
      </c>
      <c r="G27" s="256"/>
      <c r="H27" s="256"/>
      <c r="I27" s="256"/>
    </row>
    <row r="28" spans="1:9" s="2" customFormat="1" ht="15" customHeight="1" x14ac:dyDescent="0.25">
      <c r="A28" s="573"/>
      <c r="B28" s="573" t="s">
        <v>541</v>
      </c>
      <c r="C28" s="573"/>
      <c r="D28" s="573"/>
      <c r="E28" s="573"/>
      <c r="F28" s="575">
        <f>'[3]P12.6B'!L17</f>
        <v>2500</v>
      </c>
      <c r="G28" s="256"/>
      <c r="H28" s="575">
        <f>F27-F28</f>
        <v>3500</v>
      </c>
      <c r="I28" s="256"/>
    </row>
    <row r="29" spans="1:9" s="2" customFormat="1" ht="15" customHeight="1" x14ac:dyDescent="0.25">
      <c r="A29" s="573"/>
      <c r="B29" s="573" t="s">
        <v>544</v>
      </c>
      <c r="C29" s="573"/>
      <c r="D29" s="573"/>
      <c r="E29" s="573"/>
      <c r="F29" s="256"/>
      <c r="G29" s="256"/>
      <c r="H29" s="256"/>
      <c r="I29" s="575">
        <f>H26+H28</f>
        <v>26000</v>
      </c>
    </row>
    <row r="30" spans="1:9" s="2" customFormat="1" ht="15" customHeight="1" thickBot="1" x14ac:dyDescent="0.3">
      <c r="A30" s="573" t="s">
        <v>545</v>
      </c>
      <c r="B30" s="573"/>
      <c r="C30" s="573"/>
      <c r="D30" s="573"/>
      <c r="E30" s="573"/>
      <c r="F30" s="256"/>
      <c r="G30" s="256"/>
      <c r="H30" s="256"/>
      <c r="I30" s="581">
        <f>I23+I29</f>
        <v>87399</v>
      </c>
    </row>
    <row r="31" spans="1:9" s="2" customFormat="1" ht="15" customHeight="1" thickTop="1" x14ac:dyDescent="0.25">
      <c r="A31" s="571" t="s">
        <v>575</v>
      </c>
      <c r="B31" s="571"/>
      <c r="C31" s="571"/>
      <c r="D31" s="571"/>
      <c r="E31" s="571"/>
      <c r="F31" s="571"/>
      <c r="G31" s="571"/>
      <c r="H31" s="571"/>
      <c r="I31" s="571"/>
    </row>
    <row r="32" spans="1:9" s="2" customFormat="1" ht="15" customHeight="1" x14ac:dyDescent="0.25">
      <c r="A32" s="573" t="s">
        <v>576</v>
      </c>
      <c r="B32" s="573"/>
      <c r="C32" s="573"/>
      <c r="D32" s="573"/>
      <c r="E32" s="573"/>
      <c r="F32" s="573"/>
      <c r="G32" s="573"/>
      <c r="H32" s="573"/>
      <c r="I32" s="573"/>
    </row>
    <row r="33" spans="1:9" s="2" customFormat="1" ht="15" customHeight="1" x14ac:dyDescent="0.25">
      <c r="A33" s="573"/>
      <c r="B33" s="573" t="s">
        <v>459</v>
      </c>
      <c r="C33" s="573"/>
      <c r="D33" s="573"/>
      <c r="E33" s="573"/>
      <c r="F33" s="573"/>
      <c r="G33" s="573"/>
      <c r="H33" s="256">
        <f>'[3]P12.6B'!L18</f>
        <v>22500</v>
      </c>
      <c r="I33" s="573"/>
    </row>
    <row r="34" spans="1:9" s="2" customFormat="1" ht="15" customHeight="1" x14ac:dyDescent="0.25">
      <c r="A34" s="573"/>
      <c r="B34" s="573" t="s">
        <v>460</v>
      </c>
      <c r="C34" s="573"/>
      <c r="D34" s="573"/>
      <c r="E34" s="573"/>
      <c r="F34" s="573"/>
      <c r="G34" s="573"/>
      <c r="H34" s="256">
        <f>'[3]P12.6B'!L19</f>
        <v>7725</v>
      </c>
      <c r="I34" s="573"/>
    </row>
    <row r="35" spans="1:9" s="2" customFormat="1" ht="15" customHeight="1" x14ac:dyDescent="0.25">
      <c r="A35" s="573"/>
      <c r="B35" s="573" t="s">
        <v>392</v>
      </c>
      <c r="C35" s="573"/>
      <c r="D35" s="573"/>
      <c r="E35" s="573"/>
      <c r="F35" s="573"/>
      <c r="G35" s="573"/>
      <c r="H35" s="256">
        <f>'[3]P12.6B'!L20</f>
        <v>800</v>
      </c>
      <c r="I35" s="573"/>
    </row>
    <row r="36" spans="1:9" s="2" customFormat="1" ht="15" customHeight="1" x14ac:dyDescent="0.25">
      <c r="A36" s="573"/>
      <c r="B36" s="573" t="s">
        <v>334</v>
      </c>
      <c r="C36" s="573"/>
      <c r="D36" s="573"/>
      <c r="E36" s="573"/>
      <c r="F36" s="573"/>
      <c r="G36" s="573"/>
      <c r="H36" s="256">
        <f>'[3]P12.6B'!L21</f>
        <v>49.6</v>
      </c>
      <c r="I36" s="573"/>
    </row>
    <row r="37" spans="1:9" s="2" customFormat="1" ht="15" customHeight="1" x14ac:dyDescent="0.25">
      <c r="A37" s="573"/>
      <c r="B37" s="573" t="s">
        <v>335</v>
      </c>
      <c r="C37" s="573"/>
      <c r="D37" s="573"/>
      <c r="E37" s="573"/>
      <c r="F37" s="573"/>
      <c r="G37" s="573"/>
      <c r="H37" s="256">
        <f>'[3]P12.6B'!L22</f>
        <v>11.6</v>
      </c>
      <c r="I37" s="573"/>
    </row>
    <row r="38" spans="1:9" s="2" customFormat="1" ht="15" customHeight="1" x14ac:dyDescent="0.25">
      <c r="A38" s="573"/>
      <c r="B38" s="578" t="s">
        <v>382</v>
      </c>
      <c r="C38" s="573"/>
      <c r="D38" s="573"/>
      <c r="E38" s="573"/>
      <c r="F38" s="573"/>
      <c r="G38" s="573"/>
      <c r="H38" s="256">
        <f>'[3]P12.6B'!L23</f>
        <v>3400</v>
      </c>
      <c r="I38" s="573"/>
    </row>
    <row r="39" spans="1:9" s="2" customFormat="1" ht="15" customHeight="1" x14ac:dyDescent="0.25">
      <c r="A39" s="573"/>
      <c r="B39" s="578" t="s">
        <v>410</v>
      </c>
      <c r="C39" s="573"/>
      <c r="D39" s="573"/>
      <c r="E39" s="573"/>
      <c r="F39" s="573"/>
      <c r="G39" s="573"/>
      <c r="H39" s="575">
        <f>'[3]P12.6B'!L24</f>
        <v>300</v>
      </c>
      <c r="I39" s="573"/>
    </row>
    <row r="40" spans="1:9" s="2" customFormat="1" ht="15" customHeight="1" x14ac:dyDescent="0.25">
      <c r="A40" s="573"/>
      <c r="B40" s="573" t="s">
        <v>549</v>
      </c>
      <c r="C40" s="573"/>
      <c r="D40" s="573"/>
      <c r="E40" s="573"/>
      <c r="F40" s="573"/>
      <c r="G40" s="573"/>
      <c r="H40" s="573"/>
      <c r="I40" s="256">
        <f>SUM(H33:H39)</f>
        <v>34786.199999999997</v>
      </c>
    </row>
    <row r="41" spans="1:9" s="2" customFormat="1" ht="15" customHeight="1" x14ac:dyDescent="0.25">
      <c r="A41" s="571" t="s">
        <v>577</v>
      </c>
      <c r="B41" s="571"/>
      <c r="C41" s="571"/>
      <c r="D41" s="571"/>
      <c r="E41" s="571"/>
      <c r="F41" s="571"/>
      <c r="G41" s="571"/>
      <c r="H41" s="571"/>
      <c r="I41" s="571"/>
    </row>
    <row r="42" spans="1:9" s="2" customFormat="1" ht="15" customHeight="1" x14ac:dyDescent="0.25">
      <c r="A42" s="573" t="s">
        <v>465</v>
      </c>
      <c r="B42" s="573"/>
      <c r="C42" s="573"/>
      <c r="D42" s="573"/>
      <c r="E42" s="573"/>
      <c r="F42" s="573"/>
      <c r="G42" s="573"/>
      <c r="H42" s="573"/>
      <c r="I42" s="575">
        <f>I11</f>
        <v>52612.800000000003</v>
      </c>
    </row>
    <row r="43" spans="1:9" s="2" customFormat="1" ht="15" customHeight="1" thickBot="1" x14ac:dyDescent="0.3">
      <c r="A43" s="573" t="s">
        <v>578</v>
      </c>
      <c r="B43" s="573"/>
      <c r="C43" s="573"/>
      <c r="D43" s="573"/>
      <c r="E43" s="573"/>
      <c r="F43" s="573"/>
      <c r="G43" s="573"/>
      <c r="H43" s="573"/>
      <c r="I43" s="581">
        <f>I40+I42</f>
        <v>87399</v>
      </c>
    </row>
    <row r="44" spans="1:9" s="2" customFormat="1" ht="15" customHeight="1" thickTop="1" x14ac:dyDescent="0.25"/>
    <row r="45" spans="1:9" s="2" customFormat="1" ht="15" customHeight="1" x14ac:dyDescent="0.25">
      <c r="C45" s="2" t="s">
        <v>241</v>
      </c>
      <c r="F45" s="2" t="s">
        <v>579</v>
      </c>
    </row>
    <row r="46" spans="1:9" s="2" customFormat="1" ht="15" customHeight="1" x14ac:dyDescent="0.25">
      <c r="F46" s="2" t="s">
        <v>580</v>
      </c>
      <c r="I46" s="583">
        <v>61399</v>
      </c>
    </row>
    <row r="47" spans="1:9" ht="15" customHeight="1" x14ac:dyDescent="0.25">
      <c r="F47" s="2" t="s">
        <v>581</v>
      </c>
      <c r="G47" s="2"/>
      <c r="H47" s="2"/>
      <c r="I47" s="584">
        <v>34786.199999999997</v>
      </c>
    </row>
    <row r="48" spans="1:9" ht="15" customHeight="1" thickBot="1" x14ac:dyDescent="0.3">
      <c r="F48" s="2" t="s">
        <v>582</v>
      </c>
      <c r="G48" s="2"/>
      <c r="H48" s="2"/>
      <c r="I48" s="585">
        <v>26612.800000000003</v>
      </c>
    </row>
    <row r="49" ht="15" customHeight="1" thickTop="1" x14ac:dyDescent="0.25"/>
    <row r="50" ht="15" customHeight="1" x14ac:dyDescent="0.25"/>
  </sheetData>
  <mergeCells count="9">
    <mergeCell ref="A16:I16"/>
    <mergeCell ref="A31:I31"/>
    <mergeCell ref="A41:I41"/>
    <mergeCell ref="A3:I3"/>
    <mergeCell ref="A4:I4"/>
    <mergeCell ref="A5:I5"/>
    <mergeCell ref="A13:I13"/>
    <mergeCell ref="A14:I14"/>
    <mergeCell ref="A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5D94-EB93-41D9-AF6A-1ED1F6C5A14C}">
  <dimension ref="A1:Y75"/>
  <sheetViews>
    <sheetView workbookViewId="0">
      <selection sqref="A1:XFD1048576"/>
    </sheetView>
  </sheetViews>
  <sheetFormatPr defaultColWidth="10.28515625" defaultRowHeight="15" x14ac:dyDescent="0.25"/>
  <cols>
    <col min="1" max="1" width="1.7109375" style="2" customWidth="1"/>
    <col min="2" max="2" width="5.140625" style="2" customWidth="1"/>
    <col min="3" max="3" width="2.7109375" style="2" customWidth="1"/>
    <col min="4" max="4" width="24" style="2" customWidth="1"/>
    <col min="5" max="5" width="5.140625" style="2" customWidth="1"/>
    <col min="6" max="6" width="4.7109375" style="2" customWidth="1"/>
    <col min="7" max="9" width="2.28515625" style="2" customWidth="1"/>
    <col min="10" max="10" width="3" style="2" customWidth="1"/>
    <col min="11" max="11" width="4.7109375" style="2" customWidth="1"/>
    <col min="12" max="14" width="2.28515625" style="2" customWidth="1"/>
    <col min="15" max="15" width="3" style="2" customWidth="1"/>
    <col min="16" max="16" width="4.7109375" style="2" customWidth="1"/>
    <col min="17" max="19" width="2.28515625" style="2" customWidth="1"/>
    <col min="20" max="20" width="3" style="2" customWidth="1"/>
    <col min="21" max="21" width="5.140625" style="2" customWidth="1"/>
    <col min="22" max="24" width="2.28515625" style="2" customWidth="1"/>
    <col min="25" max="25" width="3" style="2" customWidth="1"/>
    <col min="26" max="26" width="1.42578125" style="2" customWidth="1"/>
    <col min="27" max="16384" width="10.28515625" style="2"/>
  </cols>
  <sheetData>
    <row r="1" spans="1:25" x14ac:dyDescent="0.25">
      <c r="A1" s="1" t="s">
        <v>107</v>
      </c>
      <c r="D1" s="3"/>
      <c r="K1" s="4"/>
      <c r="P1" s="4"/>
    </row>
    <row r="2" spans="1:25" x14ac:dyDescent="0.25">
      <c r="A2" s="1"/>
      <c r="D2" s="3"/>
      <c r="K2" s="4"/>
      <c r="P2" s="4"/>
    </row>
    <row r="3" spans="1:25" x14ac:dyDescent="0.25">
      <c r="B3" s="88" t="s">
        <v>108</v>
      </c>
      <c r="C3" s="88"/>
      <c r="D3" s="88"/>
      <c r="E3" s="88"/>
      <c r="F3" s="88"/>
      <c r="G3" s="88"/>
      <c r="H3" s="88"/>
      <c r="I3" s="88"/>
      <c r="J3" s="89"/>
      <c r="K3" s="88"/>
      <c r="L3" s="88"/>
      <c r="M3" s="88"/>
      <c r="N3" s="88"/>
      <c r="O3" s="89"/>
      <c r="P3" s="88"/>
      <c r="Q3" s="88"/>
      <c r="R3" s="88"/>
      <c r="S3" s="88"/>
      <c r="T3" s="89"/>
      <c r="U3" s="88"/>
      <c r="V3" s="88"/>
      <c r="W3" s="88"/>
      <c r="X3" s="88"/>
      <c r="Y3" s="89"/>
    </row>
    <row r="4" spans="1:25" ht="15" customHeight="1" x14ac:dyDescent="0.25">
      <c r="B4" s="90" t="s">
        <v>109</v>
      </c>
      <c r="C4" s="6"/>
      <c r="D4" s="91"/>
      <c r="E4" s="91"/>
      <c r="F4" s="6"/>
      <c r="G4" s="6"/>
      <c r="H4" s="6"/>
      <c r="I4" s="6"/>
      <c r="J4" s="9"/>
      <c r="K4" s="6"/>
      <c r="L4" s="6"/>
      <c r="M4" s="6"/>
      <c r="N4" s="6"/>
      <c r="O4" s="9"/>
      <c r="P4" s="6"/>
      <c r="Q4" s="6"/>
      <c r="R4" s="6" t="s">
        <v>110</v>
      </c>
      <c r="S4" s="6"/>
      <c r="T4" s="9"/>
      <c r="U4" s="6"/>
      <c r="V4" s="6"/>
      <c r="W4" s="92">
        <v>101</v>
      </c>
      <c r="X4" s="92"/>
      <c r="Y4" s="93"/>
    </row>
    <row r="5" spans="1:25" ht="5.0999999999999996" customHeight="1" thickBot="1" x14ac:dyDescent="0.3">
      <c r="J5" s="4"/>
      <c r="O5" s="4"/>
      <c r="T5" s="4"/>
      <c r="Y5" s="4"/>
    </row>
    <row r="6" spans="1:25" s="10" customFormat="1" ht="15" customHeight="1" thickTop="1" x14ac:dyDescent="0.25">
      <c r="B6" s="12" t="s">
        <v>3</v>
      </c>
      <c r="C6" s="13"/>
      <c r="D6" s="14" t="s">
        <v>4</v>
      </c>
      <c r="E6" s="15" t="s">
        <v>5</v>
      </c>
      <c r="F6" s="12" t="s">
        <v>6</v>
      </c>
      <c r="G6" s="13"/>
      <c r="H6" s="13"/>
      <c r="I6" s="13"/>
      <c r="J6" s="94"/>
      <c r="K6" s="12" t="s">
        <v>7</v>
      </c>
      <c r="L6" s="13"/>
      <c r="M6" s="13"/>
      <c r="N6" s="13"/>
      <c r="O6" s="94"/>
      <c r="P6" s="95" t="s">
        <v>111</v>
      </c>
      <c r="Q6" s="96"/>
      <c r="R6" s="96"/>
      <c r="S6" s="96"/>
      <c r="T6" s="97"/>
      <c r="U6" s="96"/>
      <c r="V6" s="96"/>
      <c r="W6" s="96"/>
      <c r="X6" s="96"/>
      <c r="Y6" s="98"/>
    </row>
    <row r="7" spans="1:25" s="10" customFormat="1" ht="15" customHeight="1" x14ac:dyDescent="0.25">
      <c r="B7" s="19"/>
      <c r="C7" s="20"/>
      <c r="D7" s="21"/>
      <c r="E7" s="22"/>
      <c r="F7" s="19"/>
      <c r="G7" s="20"/>
      <c r="H7" s="20"/>
      <c r="I7" s="20"/>
      <c r="J7" s="99"/>
      <c r="K7" s="19"/>
      <c r="L7" s="20"/>
      <c r="M7" s="20"/>
      <c r="N7" s="20"/>
      <c r="O7" s="99"/>
      <c r="P7" s="100" t="s">
        <v>6</v>
      </c>
      <c r="Q7" s="101"/>
      <c r="R7" s="101"/>
      <c r="S7" s="101"/>
      <c r="T7" s="102"/>
      <c r="U7" s="20" t="s">
        <v>7</v>
      </c>
      <c r="V7" s="20"/>
      <c r="W7" s="20"/>
      <c r="X7" s="20"/>
      <c r="Y7" s="99"/>
    </row>
    <row r="8" spans="1:25" ht="15" customHeight="1" x14ac:dyDescent="0.25">
      <c r="B8" s="103" t="s">
        <v>8</v>
      </c>
      <c r="C8" s="35"/>
      <c r="D8" s="72"/>
      <c r="E8" s="104"/>
      <c r="F8" s="105"/>
      <c r="G8" s="34"/>
      <c r="H8" s="35"/>
      <c r="I8" s="35"/>
      <c r="J8" s="106"/>
      <c r="K8" s="105"/>
      <c r="L8" s="34"/>
      <c r="M8" s="35"/>
      <c r="N8" s="35"/>
      <c r="O8" s="36"/>
      <c r="P8" s="105"/>
      <c r="Q8" s="34"/>
      <c r="R8" s="35"/>
      <c r="S8" s="35"/>
      <c r="T8" s="107"/>
      <c r="U8" s="105"/>
      <c r="V8" s="34"/>
      <c r="W8" s="35"/>
      <c r="X8" s="35"/>
      <c r="Y8" s="108"/>
    </row>
    <row r="9" spans="1:25" ht="15" customHeight="1" x14ac:dyDescent="0.25">
      <c r="B9" s="103" t="s">
        <v>68</v>
      </c>
      <c r="C9" s="35">
        <v>1</v>
      </c>
      <c r="D9" s="72" t="s">
        <v>112</v>
      </c>
      <c r="E9" s="104" t="s">
        <v>113</v>
      </c>
      <c r="F9" s="105"/>
      <c r="G9" s="34"/>
      <c r="H9" s="35"/>
      <c r="I9" s="35"/>
      <c r="J9" s="106"/>
      <c r="K9" s="105"/>
      <c r="L9" s="34"/>
      <c r="M9" s="35"/>
      <c r="N9" s="35"/>
      <c r="O9" s="36"/>
      <c r="P9" s="105">
        <v>30</v>
      </c>
      <c r="Q9" s="34">
        <v>1</v>
      </c>
      <c r="R9" s="35">
        <v>5</v>
      </c>
      <c r="S9" s="35">
        <v>5</v>
      </c>
      <c r="T9" s="107" t="s">
        <v>12</v>
      </c>
      <c r="U9" s="105"/>
      <c r="V9" s="34"/>
      <c r="W9" s="35"/>
      <c r="X9" s="35"/>
      <c r="Y9" s="36"/>
    </row>
    <row r="10" spans="1:25" ht="15" customHeight="1" x14ac:dyDescent="0.25">
      <c r="B10" s="71"/>
      <c r="C10" s="35">
        <v>15</v>
      </c>
      <c r="D10" s="72"/>
      <c r="E10" s="104" t="s">
        <v>114</v>
      </c>
      <c r="F10" s="105">
        <v>11</v>
      </c>
      <c r="G10" s="34">
        <v>0</v>
      </c>
      <c r="H10" s="35">
        <v>1</v>
      </c>
      <c r="I10" s="35">
        <v>6</v>
      </c>
      <c r="J10" s="36" t="s">
        <v>12</v>
      </c>
      <c r="K10" s="105"/>
      <c r="L10" s="34"/>
      <c r="M10" s="35"/>
      <c r="N10" s="35"/>
      <c r="O10" s="36"/>
      <c r="P10" s="105">
        <v>41</v>
      </c>
      <c r="Q10" s="34">
        <v>1</v>
      </c>
      <c r="R10" s="35">
        <v>7</v>
      </c>
      <c r="S10" s="35">
        <v>1</v>
      </c>
      <c r="T10" s="107" t="s">
        <v>12</v>
      </c>
      <c r="U10" s="105"/>
      <c r="V10" s="34"/>
      <c r="W10" s="35"/>
      <c r="X10" s="35"/>
      <c r="Y10" s="36"/>
    </row>
    <row r="11" spans="1:25" ht="15" customHeight="1" x14ac:dyDescent="0.25">
      <c r="B11" s="109"/>
      <c r="C11" s="35">
        <v>15</v>
      </c>
      <c r="D11" s="72"/>
      <c r="E11" s="104" t="s">
        <v>114</v>
      </c>
      <c r="F11" s="105">
        <v>14</v>
      </c>
      <c r="G11" s="34">
        <v>8</v>
      </c>
      <c r="H11" s="35">
        <v>7</v>
      </c>
      <c r="I11" s="35">
        <v>5</v>
      </c>
      <c r="J11" s="36" t="s">
        <v>79</v>
      </c>
      <c r="K11" s="105"/>
      <c r="L11" s="34"/>
      <c r="M11" s="35"/>
      <c r="N11" s="35"/>
      <c r="O11" s="36"/>
      <c r="P11" s="105">
        <v>56</v>
      </c>
      <c r="Q11" s="34">
        <v>0</v>
      </c>
      <c r="R11" s="35">
        <v>4</v>
      </c>
      <c r="S11" s="35">
        <v>6</v>
      </c>
      <c r="T11" s="107" t="s">
        <v>79</v>
      </c>
      <c r="U11" s="110"/>
      <c r="V11" s="48"/>
      <c r="W11" s="45"/>
      <c r="X11" s="45"/>
      <c r="Y11" s="46"/>
    </row>
    <row r="12" spans="1:25" ht="15" customHeight="1" x14ac:dyDescent="0.25">
      <c r="B12" s="109"/>
      <c r="C12" s="35">
        <v>16</v>
      </c>
      <c r="D12" s="72"/>
      <c r="E12" s="104" t="s">
        <v>114</v>
      </c>
      <c r="F12" s="105">
        <v>7</v>
      </c>
      <c r="G12" s="34">
        <v>2</v>
      </c>
      <c r="H12" s="35">
        <v>0</v>
      </c>
      <c r="I12" s="35">
        <v>0</v>
      </c>
      <c r="J12" s="36" t="s">
        <v>12</v>
      </c>
      <c r="K12" s="105"/>
      <c r="L12" s="34"/>
      <c r="M12" s="35"/>
      <c r="N12" s="35"/>
      <c r="O12" s="36"/>
      <c r="P12" s="105">
        <v>63</v>
      </c>
      <c r="Q12" s="34">
        <v>2</v>
      </c>
      <c r="R12" s="35">
        <v>4</v>
      </c>
      <c r="S12" s="35">
        <v>6</v>
      </c>
      <c r="T12" s="107" t="s">
        <v>79</v>
      </c>
      <c r="U12" s="110"/>
      <c r="V12" s="48"/>
      <c r="W12" s="45"/>
      <c r="X12" s="45"/>
      <c r="Y12" s="46"/>
    </row>
    <row r="13" spans="1:25" ht="15" customHeight="1" x14ac:dyDescent="0.25">
      <c r="B13" s="109"/>
      <c r="C13" s="35">
        <v>19</v>
      </c>
      <c r="D13" s="72"/>
      <c r="E13" s="104" t="s">
        <v>115</v>
      </c>
      <c r="F13" s="105">
        <v>9</v>
      </c>
      <c r="G13" s="34">
        <v>3</v>
      </c>
      <c r="H13" s="35">
        <v>3</v>
      </c>
      <c r="I13" s="35">
        <v>1</v>
      </c>
      <c r="J13" s="36" t="s">
        <v>95</v>
      </c>
      <c r="K13" s="105"/>
      <c r="L13" s="34"/>
      <c r="M13" s="35"/>
      <c r="N13" s="35"/>
      <c r="O13" s="36"/>
      <c r="P13" s="105">
        <v>72</v>
      </c>
      <c r="Q13" s="34">
        <v>5</v>
      </c>
      <c r="R13" s="35">
        <v>7</v>
      </c>
      <c r="S13" s="35">
        <v>8</v>
      </c>
      <c r="T13" s="107" t="s">
        <v>116</v>
      </c>
      <c r="U13" s="110"/>
      <c r="V13" s="48"/>
      <c r="W13" s="45"/>
      <c r="X13" s="45"/>
      <c r="Y13" s="46"/>
    </row>
    <row r="14" spans="1:25" ht="15" customHeight="1" x14ac:dyDescent="0.25">
      <c r="B14" s="109"/>
      <c r="C14" s="35">
        <v>29</v>
      </c>
      <c r="D14" s="72"/>
      <c r="E14" s="104" t="s">
        <v>115</v>
      </c>
      <c r="F14" s="105">
        <v>10</v>
      </c>
      <c r="G14" s="34">
        <v>8</v>
      </c>
      <c r="H14" s="35">
        <v>0</v>
      </c>
      <c r="I14" s="35">
        <v>0</v>
      </c>
      <c r="J14" s="36" t="s">
        <v>12</v>
      </c>
      <c r="K14" s="105"/>
      <c r="L14" s="34"/>
      <c r="M14" s="35"/>
      <c r="N14" s="35"/>
      <c r="O14" s="36"/>
      <c r="P14" s="105">
        <v>83</v>
      </c>
      <c r="Q14" s="34">
        <v>3</v>
      </c>
      <c r="R14" s="35">
        <v>7</v>
      </c>
      <c r="S14" s="35">
        <v>8</v>
      </c>
      <c r="T14" s="107" t="s">
        <v>116</v>
      </c>
      <c r="U14" s="110"/>
      <c r="V14" s="48"/>
      <c r="W14" s="45"/>
      <c r="X14" s="45"/>
      <c r="Y14" s="46"/>
    </row>
    <row r="15" spans="1:25" ht="15" customHeight="1" x14ac:dyDescent="0.25">
      <c r="B15" s="109"/>
      <c r="C15" s="35">
        <v>30</v>
      </c>
      <c r="D15" s="72"/>
      <c r="E15" s="104" t="s">
        <v>115</v>
      </c>
      <c r="F15" s="105">
        <v>10</v>
      </c>
      <c r="G15" s="34">
        <v>3</v>
      </c>
      <c r="H15" s="35">
        <v>1</v>
      </c>
      <c r="I15" s="35">
        <v>4</v>
      </c>
      <c r="J15" s="36" t="s">
        <v>12</v>
      </c>
      <c r="K15" s="105"/>
      <c r="L15" s="34"/>
      <c r="M15" s="35"/>
      <c r="N15" s="35"/>
      <c r="O15" s="36"/>
      <c r="P15" s="105">
        <v>93</v>
      </c>
      <c r="Q15" s="34">
        <v>6</v>
      </c>
      <c r="R15" s="35">
        <v>9</v>
      </c>
      <c r="S15" s="35">
        <v>2</v>
      </c>
      <c r="T15" s="107" t="s">
        <v>116</v>
      </c>
      <c r="U15" s="110"/>
      <c r="V15" s="48"/>
      <c r="W15" s="45"/>
      <c r="X15" s="45"/>
      <c r="Y15" s="46"/>
    </row>
    <row r="16" spans="1:25" ht="15" customHeight="1" x14ac:dyDescent="0.25">
      <c r="B16" s="109"/>
      <c r="C16" s="35">
        <v>30</v>
      </c>
      <c r="D16" s="72"/>
      <c r="E16" s="104" t="s">
        <v>115</v>
      </c>
      <c r="F16" s="105">
        <v>12</v>
      </c>
      <c r="G16" s="34">
        <v>2</v>
      </c>
      <c r="H16" s="35">
        <v>5</v>
      </c>
      <c r="I16" s="35">
        <v>6</v>
      </c>
      <c r="J16" s="36" t="s">
        <v>79</v>
      </c>
      <c r="K16" s="105"/>
      <c r="L16" s="34"/>
      <c r="M16" s="35"/>
      <c r="N16" s="35"/>
      <c r="O16" s="36"/>
      <c r="P16" s="105">
        <v>105</v>
      </c>
      <c r="Q16" s="34">
        <v>9</v>
      </c>
      <c r="R16" s="35">
        <v>4</v>
      </c>
      <c r="S16" s="35">
        <v>9</v>
      </c>
      <c r="T16" s="107" t="s">
        <v>117</v>
      </c>
      <c r="U16" s="110"/>
      <c r="V16" s="48"/>
      <c r="W16" s="45"/>
      <c r="X16" s="45"/>
      <c r="Y16" s="46"/>
    </row>
    <row r="17" spans="2:25" ht="15" customHeight="1" thickBot="1" x14ac:dyDescent="0.3">
      <c r="B17" s="53"/>
      <c r="C17" s="55"/>
      <c r="D17" s="55"/>
      <c r="E17" s="111"/>
      <c r="F17" s="112"/>
      <c r="G17" s="58"/>
      <c r="H17" s="55"/>
      <c r="I17" s="55"/>
      <c r="J17" s="59"/>
      <c r="K17" s="112"/>
      <c r="L17" s="58"/>
      <c r="M17" s="55"/>
      <c r="N17" s="55"/>
      <c r="O17" s="59"/>
      <c r="P17" s="112"/>
      <c r="Q17" s="58"/>
      <c r="R17" s="55"/>
      <c r="S17" s="55"/>
      <c r="T17" s="113"/>
      <c r="U17" s="112"/>
      <c r="V17" s="58"/>
      <c r="W17" s="55"/>
      <c r="X17" s="55"/>
      <c r="Y17" s="59"/>
    </row>
    <row r="18" spans="2:25" ht="15.75" thickTop="1" x14ac:dyDescent="0.25"/>
    <row r="19" spans="2:25" ht="15" customHeight="1" x14ac:dyDescent="0.25">
      <c r="B19" s="90" t="s">
        <v>118</v>
      </c>
      <c r="C19" s="6"/>
      <c r="D19" s="91"/>
      <c r="E19" s="91"/>
      <c r="F19" s="6"/>
      <c r="G19" s="6"/>
      <c r="H19" s="6"/>
      <c r="I19" s="6"/>
      <c r="J19" s="9"/>
      <c r="K19" s="6"/>
      <c r="L19" s="6"/>
      <c r="M19" s="6"/>
      <c r="N19" s="6"/>
      <c r="O19" s="9"/>
      <c r="P19" s="6"/>
      <c r="Q19" s="6"/>
      <c r="R19" s="6" t="s">
        <v>110</v>
      </c>
      <c r="S19" s="6"/>
      <c r="T19" s="9"/>
      <c r="U19" s="6"/>
      <c r="V19" s="6"/>
      <c r="W19" s="92">
        <v>121</v>
      </c>
      <c r="X19" s="92"/>
      <c r="Y19" s="93"/>
    </row>
    <row r="20" spans="2:25" ht="5.0999999999999996" customHeight="1" thickBot="1" x14ac:dyDescent="0.3">
      <c r="J20" s="4"/>
      <c r="O20" s="4"/>
      <c r="T20" s="4"/>
      <c r="Y20" s="4"/>
    </row>
    <row r="21" spans="2:25" s="10" customFormat="1" ht="15" customHeight="1" thickTop="1" x14ac:dyDescent="0.25">
      <c r="B21" s="12" t="s">
        <v>3</v>
      </c>
      <c r="C21" s="13"/>
      <c r="D21" s="14" t="s">
        <v>4</v>
      </c>
      <c r="E21" s="15" t="s">
        <v>5</v>
      </c>
      <c r="F21" s="12" t="s">
        <v>6</v>
      </c>
      <c r="G21" s="13"/>
      <c r="H21" s="13"/>
      <c r="I21" s="13"/>
      <c r="J21" s="94"/>
      <c r="K21" s="12" t="s">
        <v>7</v>
      </c>
      <c r="L21" s="13"/>
      <c r="M21" s="13"/>
      <c r="N21" s="13"/>
      <c r="O21" s="94"/>
      <c r="P21" s="95" t="s">
        <v>111</v>
      </c>
      <c r="Q21" s="96"/>
      <c r="R21" s="96"/>
      <c r="S21" s="96"/>
      <c r="T21" s="97"/>
      <c r="U21" s="96"/>
      <c r="V21" s="96"/>
      <c r="W21" s="96"/>
      <c r="X21" s="96"/>
      <c r="Y21" s="98"/>
    </row>
    <row r="22" spans="2:25" s="10" customFormat="1" ht="15" customHeight="1" x14ac:dyDescent="0.25">
      <c r="B22" s="19"/>
      <c r="C22" s="20"/>
      <c r="D22" s="21"/>
      <c r="E22" s="22"/>
      <c r="F22" s="19"/>
      <c r="G22" s="20"/>
      <c r="H22" s="20"/>
      <c r="I22" s="20"/>
      <c r="J22" s="99"/>
      <c r="K22" s="19"/>
      <c r="L22" s="20"/>
      <c r="M22" s="20"/>
      <c r="N22" s="20"/>
      <c r="O22" s="99"/>
      <c r="P22" s="100" t="s">
        <v>6</v>
      </c>
      <c r="Q22" s="101"/>
      <c r="R22" s="101"/>
      <c r="S22" s="101"/>
      <c r="T22" s="102"/>
      <c r="U22" s="20" t="s">
        <v>7</v>
      </c>
      <c r="V22" s="20"/>
      <c r="W22" s="20"/>
      <c r="X22" s="20"/>
      <c r="Y22" s="99"/>
    </row>
    <row r="23" spans="2:25" ht="15" customHeight="1" x14ac:dyDescent="0.25">
      <c r="B23" s="103" t="s">
        <v>8</v>
      </c>
      <c r="C23" s="35"/>
      <c r="D23" s="72"/>
      <c r="E23" s="104"/>
      <c r="F23" s="105"/>
      <c r="G23" s="34"/>
      <c r="H23" s="35"/>
      <c r="I23" s="35"/>
      <c r="J23" s="106"/>
      <c r="K23" s="105"/>
      <c r="L23" s="34"/>
      <c r="M23" s="35"/>
      <c r="N23" s="35"/>
      <c r="O23" s="36"/>
      <c r="P23" s="105"/>
      <c r="Q23" s="34"/>
      <c r="R23" s="35"/>
      <c r="S23" s="35"/>
      <c r="T23" s="107"/>
      <c r="U23" s="105"/>
      <c r="V23" s="34"/>
      <c r="W23" s="35"/>
      <c r="X23" s="35"/>
      <c r="Y23" s="108"/>
    </row>
    <row r="24" spans="2:25" ht="15" customHeight="1" x14ac:dyDescent="0.25">
      <c r="B24" s="103" t="s">
        <v>68</v>
      </c>
      <c r="C24" s="35">
        <v>1</v>
      </c>
      <c r="D24" s="72"/>
      <c r="E24" s="104" t="s">
        <v>114</v>
      </c>
      <c r="F24" s="105">
        <v>7</v>
      </c>
      <c r="G24" s="34">
        <v>2</v>
      </c>
      <c r="H24" s="35">
        <v>0</v>
      </c>
      <c r="I24" s="35">
        <v>0</v>
      </c>
      <c r="J24" s="106" t="s">
        <v>12</v>
      </c>
      <c r="K24" s="105"/>
      <c r="L24" s="34"/>
      <c r="M24" s="35"/>
      <c r="N24" s="35"/>
      <c r="O24" s="36"/>
      <c r="P24" s="105">
        <v>7</v>
      </c>
      <c r="Q24" s="34">
        <v>2</v>
      </c>
      <c r="R24" s="35">
        <v>0</v>
      </c>
      <c r="S24" s="35">
        <v>0</v>
      </c>
      <c r="T24" s="107" t="s">
        <v>12</v>
      </c>
      <c r="U24" s="105"/>
      <c r="V24" s="34"/>
      <c r="W24" s="35"/>
      <c r="X24" s="35"/>
      <c r="Y24" s="36"/>
    </row>
    <row r="25" spans="2:25" ht="15" customHeight="1" x14ac:dyDescent="0.25">
      <c r="B25" s="71"/>
      <c r="C25" s="35">
        <v>16</v>
      </c>
      <c r="D25" s="72"/>
      <c r="E25" s="104" t="s">
        <v>114</v>
      </c>
      <c r="F25" s="105"/>
      <c r="G25" s="34"/>
      <c r="H25" s="35"/>
      <c r="I25" s="35"/>
      <c r="J25" s="36"/>
      <c r="K25" s="105">
        <v>7</v>
      </c>
      <c r="L25" s="34">
        <v>2</v>
      </c>
      <c r="M25" s="35">
        <v>0</v>
      </c>
      <c r="N25" s="35">
        <v>0</v>
      </c>
      <c r="O25" s="36" t="s">
        <v>12</v>
      </c>
      <c r="P25" s="105"/>
      <c r="Q25" s="34" t="s">
        <v>119</v>
      </c>
      <c r="R25" s="35">
        <v>0</v>
      </c>
      <c r="S25" s="35" t="s">
        <v>119</v>
      </c>
      <c r="T25" s="107"/>
      <c r="U25" s="105"/>
      <c r="V25" s="34"/>
      <c r="W25" s="35"/>
      <c r="X25" s="35"/>
      <c r="Y25" s="36"/>
    </row>
    <row r="26" spans="2:25" ht="15" customHeight="1" x14ac:dyDescent="0.25">
      <c r="B26" s="109"/>
      <c r="C26" s="35">
        <v>16</v>
      </c>
      <c r="D26" s="72"/>
      <c r="E26" s="104" t="s">
        <v>114</v>
      </c>
      <c r="F26" s="105">
        <v>9</v>
      </c>
      <c r="G26" s="34">
        <v>7</v>
      </c>
      <c r="H26" s="35">
        <v>2</v>
      </c>
      <c r="I26" s="35">
        <v>0</v>
      </c>
      <c r="J26" s="36" t="s">
        <v>12</v>
      </c>
      <c r="K26" s="105"/>
      <c r="L26" s="34"/>
      <c r="M26" s="35"/>
      <c r="N26" s="35"/>
      <c r="O26" s="36"/>
      <c r="P26" s="105">
        <v>9</v>
      </c>
      <c r="Q26" s="34">
        <v>7</v>
      </c>
      <c r="R26" s="35">
        <v>2</v>
      </c>
      <c r="S26" s="35">
        <v>0</v>
      </c>
      <c r="T26" s="107" t="s">
        <v>12</v>
      </c>
      <c r="U26" s="110"/>
      <c r="V26" s="48"/>
      <c r="W26" s="45"/>
      <c r="X26" s="45"/>
      <c r="Y26" s="46"/>
    </row>
    <row r="27" spans="2:25" ht="15" customHeight="1" x14ac:dyDescent="0.25">
      <c r="B27" s="109"/>
      <c r="C27" s="35">
        <v>17</v>
      </c>
      <c r="D27" s="72"/>
      <c r="E27" s="104" t="s">
        <v>114</v>
      </c>
      <c r="F27" s="105">
        <v>10</v>
      </c>
      <c r="G27" s="34">
        <v>8</v>
      </c>
      <c r="H27" s="35">
        <v>0</v>
      </c>
      <c r="I27" s="35">
        <v>0</v>
      </c>
      <c r="J27" s="36" t="s">
        <v>12</v>
      </c>
      <c r="K27" s="105"/>
      <c r="L27" s="34"/>
      <c r="M27" s="35"/>
      <c r="N27" s="35"/>
      <c r="O27" s="36"/>
      <c r="P27" s="105">
        <v>20</v>
      </c>
      <c r="Q27" s="34">
        <v>5</v>
      </c>
      <c r="R27" s="35">
        <v>2</v>
      </c>
      <c r="S27" s="35">
        <v>0</v>
      </c>
      <c r="T27" s="107" t="s">
        <v>12</v>
      </c>
      <c r="U27" s="110"/>
      <c r="V27" s="48"/>
      <c r="W27" s="45"/>
      <c r="X27" s="45"/>
      <c r="Y27" s="46"/>
    </row>
    <row r="28" spans="2:25" ht="15" customHeight="1" x14ac:dyDescent="0.25">
      <c r="B28" s="109"/>
      <c r="C28" s="35">
        <v>19</v>
      </c>
      <c r="D28" s="72"/>
      <c r="E28" s="104" t="s">
        <v>115</v>
      </c>
      <c r="F28" s="105"/>
      <c r="G28" s="34"/>
      <c r="H28" s="35"/>
      <c r="I28" s="35"/>
      <c r="J28" s="36"/>
      <c r="K28" s="105">
        <v>9</v>
      </c>
      <c r="L28" s="34">
        <v>7</v>
      </c>
      <c r="M28" s="35">
        <v>2</v>
      </c>
      <c r="N28" s="35">
        <v>0</v>
      </c>
      <c r="O28" s="36" t="s">
        <v>12</v>
      </c>
      <c r="P28" s="105">
        <v>10</v>
      </c>
      <c r="Q28" s="34">
        <v>8</v>
      </c>
      <c r="R28" s="35">
        <v>0</v>
      </c>
      <c r="S28" s="35">
        <v>0</v>
      </c>
      <c r="T28" s="107" t="s">
        <v>12</v>
      </c>
      <c r="U28" s="110"/>
      <c r="V28" s="48"/>
      <c r="W28" s="45"/>
      <c r="X28" s="45"/>
      <c r="Y28" s="46"/>
    </row>
    <row r="29" spans="2:25" ht="15" customHeight="1" x14ac:dyDescent="0.25">
      <c r="B29" s="109"/>
      <c r="C29" s="35">
        <v>29</v>
      </c>
      <c r="D29" s="72"/>
      <c r="E29" s="104" t="s">
        <v>115</v>
      </c>
      <c r="F29" s="105"/>
      <c r="G29" s="34"/>
      <c r="H29" s="35"/>
      <c r="I29" s="35"/>
      <c r="J29" s="36"/>
      <c r="K29" s="105">
        <v>10</v>
      </c>
      <c r="L29" s="34">
        <v>8</v>
      </c>
      <c r="M29" s="35">
        <v>0</v>
      </c>
      <c r="N29" s="35">
        <v>0</v>
      </c>
      <c r="O29" s="36" t="s">
        <v>12</v>
      </c>
      <c r="P29" s="105"/>
      <c r="Q29" s="34" t="s">
        <v>119</v>
      </c>
      <c r="R29" s="35">
        <v>0</v>
      </c>
      <c r="S29" s="35" t="s">
        <v>119</v>
      </c>
      <c r="T29" s="107"/>
      <c r="U29" s="110"/>
      <c r="V29" s="48"/>
      <c r="W29" s="45"/>
      <c r="X29" s="45"/>
      <c r="Y29" s="46"/>
    </row>
    <row r="30" spans="2:25" ht="15" customHeight="1" x14ac:dyDescent="0.25">
      <c r="B30" s="109"/>
      <c r="C30" s="35">
        <v>30</v>
      </c>
      <c r="D30" s="72"/>
      <c r="E30" s="104" t="s">
        <v>115</v>
      </c>
      <c r="F30" s="105">
        <v>19</v>
      </c>
      <c r="G30" s="34">
        <v>5</v>
      </c>
      <c r="H30" s="35">
        <v>4</v>
      </c>
      <c r="I30" s="35">
        <v>8</v>
      </c>
      <c r="J30" s="36" t="s">
        <v>12</v>
      </c>
      <c r="K30" s="105"/>
      <c r="L30" s="34"/>
      <c r="M30" s="35"/>
      <c r="N30" s="35"/>
      <c r="O30" s="36"/>
      <c r="P30" s="105">
        <v>19</v>
      </c>
      <c r="Q30" s="34">
        <v>5</v>
      </c>
      <c r="R30" s="35">
        <v>4</v>
      </c>
      <c r="S30" s="35">
        <v>8</v>
      </c>
      <c r="T30" s="107" t="s">
        <v>12</v>
      </c>
      <c r="U30" s="110"/>
      <c r="V30" s="48"/>
      <c r="W30" s="45"/>
      <c r="X30" s="45"/>
      <c r="Y30" s="46"/>
    </row>
    <row r="31" spans="2:25" ht="15" customHeight="1" thickBot="1" x14ac:dyDescent="0.3">
      <c r="B31" s="53"/>
      <c r="C31" s="55"/>
      <c r="D31" s="55"/>
      <c r="E31" s="111"/>
      <c r="F31" s="112"/>
      <c r="G31" s="58"/>
      <c r="H31" s="55"/>
      <c r="I31" s="55"/>
      <c r="J31" s="59"/>
      <c r="K31" s="112"/>
      <c r="L31" s="58"/>
      <c r="M31" s="55"/>
      <c r="N31" s="55"/>
      <c r="O31" s="59"/>
      <c r="P31" s="112"/>
      <c r="Q31" s="58"/>
      <c r="R31" s="55"/>
      <c r="S31" s="55"/>
      <c r="T31" s="113"/>
      <c r="U31" s="112"/>
      <c r="V31" s="58"/>
      <c r="W31" s="55"/>
      <c r="X31" s="55"/>
      <c r="Y31" s="59"/>
    </row>
    <row r="32" spans="2:25" ht="15.75" thickTop="1" x14ac:dyDescent="0.25"/>
    <row r="33" spans="1:25" ht="15" customHeight="1" x14ac:dyDescent="0.25">
      <c r="B33" s="90" t="s">
        <v>120</v>
      </c>
      <c r="C33" s="6"/>
      <c r="D33" s="91"/>
      <c r="E33" s="91"/>
      <c r="F33" s="6"/>
      <c r="G33" s="6"/>
      <c r="H33" s="6"/>
      <c r="I33" s="6"/>
      <c r="J33" s="9"/>
      <c r="K33" s="6"/>
      <c r="L33" s="6"/>
      <c r="M33" s="6"/>
      <c r="N33" s="6"/>
      <c r="O33" s="9"/>
      <c r="P33" s="6"/>
      <c r="Q33" s="6"/>
      <c r="R33" s="6" t="s">
        <v>110</v>
      </c>
      <c r="S33" s="6"/>
      <c r="T33" s="9"/>
      <c r="U33" s="6"/>
      <c r="V33" s="6"/>
      <c r="W33" s="92">
        <v>222</v>
      </c>
      <c r="X33" s="92"/>
      <c r="Y33" s="93"/>
    </row>
    <row r="34" spans="1:25" ht="5.0999999999999996" customHeight="1" thickBot="1" x14ac:dyDescent="0.3">
      <c r="J34" s="4"/>
      <c r="O34" s="4"/>
      <c r="T34" s="4"/>
      <c r="Y34" s="4"/>
    </row>
    <row r="35" spans="1:25" s="10" customFormat="1" ht="15" customHeight="1" thickTop="1" x14ac:dyDescent="0.25">
      <c r="B35" s="12" t="s">
        <v>3</v>
      </c>
      <c r="C35" s="13"/>
      <c r="D35" s="14" t="s">
        <v>4</v>
      </c>
      <c r="E35" s="15" t="s">
        <v>5</v>
      </c>
      <c r="F35" s="12" t="s">
        <v>6</v>
      </c>
      <c r="G35" s="13"/>
      <c r="H35" s="13"/>
      <c r="I35" s="13"/>
      <c r="J35" s="94"/>
      <c r="K35" s="12" t="s">
        <v>7</v>
      </c>
      <c r="L35" s="13"/>
      <c r="M35" s="13"/>
      <c r="N35" s="13"/>
      <c r="O35" s="94"/>
      <c r="P35" s="95" t="s">
        <v>111</v>
      </c>
      <c r="Q35" s="96"/>
      <c r="R35" s="96"/>
      <c r="S35" s="96"/>
      <c r="T35" s="97"/>
      <c r="U35" s="96"/>
      <c r="V35" s="96"/>
      <c r="W35" s="96"/>
      <c r="X35" s="96"/>
      <c r="Y35" s="98"/>
    </row>
    <row r="36" spans="1:25" s="10" customFormat="1" ht="15" customHeight="1" x14ac:dyDescent="0.25">
      <c r="B36" s="19"/>
      <c r="C36" s="20"/>
      <c r="D36" s="21"/>
      <c r="E36" s="22"/>
      <c r="F36" s="19"/>
      <c r="G36" s="20"/>
      <c r="H36" s="20"/>
      <c r="I36" s="20"/>
      <c r="J36" s="99"/>
      <c r="K36" s="19"/>
      <c r="L36" s="20"/>
      <c r="M36" s="20"/>
      <c r="N36" s="20"/>
      <c r="O36" s="99"/>
      <c r="P36" s="100" t="s">
        <v>6</v>
      </c>
      <c r="Q36" s="101"/>
      <c r="R36" s="101"/>
      <c r="S36" s="101"/>
      <c r="T36" s="102"/>
      <c r="U36" s="20" t="s">
        <v>7</v>
      </c>
      <c r="V36" s="20"/>
      <c r="W36" s="20"/>
      <c r="X36" s="20"/>
      <c r="Y36" s="99"/>
    </row>
    <row r="37" spans="1:25" ht="15" customHeight="1" x14ac:dyDescent="0.25">
      <c r="B37" s="103" t="s">
        <v>8</v>
      </c>
      <c r="C37" s="35"/>
      <c r="D37" s="72"/>
      <c r="E37" s="104"/>
      <c r="F37" s="105"/>
      <c r="G37" s="34"/>
      <c r="H37" s="35"/>
      <c r="I37" s="35"/>
      <c r="J37" s="106"/>
      <c r="K37" s="105"/>
      <c r="L37" s="34"/>
      <c r="M37" s="35"/>
      <c r="N37" s="35"/>
      <c r="O37" s="36"/>
      <c r="P37" s="105"/>
      <c r="Q37" s="34"/>
      <c r="R37" s="35"/>
      <c r="S37" s="35"/>
      <c r="T37" s="107"/>
      <c r="U37" s="105"/>
      <c r="V37" s="34"/>
      <c r="W37" s="35"/>
      <c r="X37" s="35"/>
      <c r="Y37" s="108"/>
    </row>
    <row r="38" spans="1:25" ht="15" customHeight="1" x14ac:dyDescent="0.25">
      <c r="B38" s="103" t="s">
        <v>68</v>
      </c>
      <c r="C38" s="35">
        <v>15</v>
      </c>
      <c r="D38" s="72"/>
      <c r="E38" s="104" t="s">
        <v>114</v>
      </c>
      <c r="F38" s="105"/>
      <c r="G38" s="34"/>
      <c r="H38" s="35"/>
      <c r="I38" s="35"/>
      <c r="J38" s="106"/>
      <c r="K38" s="105"/>
      <c r="L38" s="34">
        <v>8</v>
      </c>
      <c r="M38" s="35">
        <v>1</v>
      </c>
      <c r="N38" s="35">
        <v>6</v>
      </c>
      <c r="O38" s="36" t="s">
        <v>12</v>
      </c>
      <c r="P38" s="105"/>
      <c r="Q38" s="34"/>
      <c r="R38" s="35"/>
      <c r="S38" s="35"/>
      <c r="T38" s="107"/>
      <c r="U38" s="105"/>
      <c r="V38" s="34">
        <v>8</v>
      </c>
      <c r="W38" s="35">
        <v>1</v>
      </c>
      <c r="X38" s="35">
        <v>6</v>
      </c>
      <c r="Y38" s="36" t="s">
        <v>12</v>
      </c>
    </row>
    <row r="39" spans="1:25" ht="15" customHeight="1" x14ac:dyDescent="0.25">
      <c r="B39" s="71"/>
      <c r="C39" s="35">
        <v>15</v>
      </c>
      <c r="D39" s="72"/>
      <c r="E39" s="104" t="s">
        <v>114</v>
      </c>
      <c r="F39" s="105"/>
      <c r="G39" s="34"/>
      <c r="H39" s="35"/>
      <c r="I39" s="35"/>
      <c r="J39" s="36"/>
      <c r="K39" s="105">
        <v>1</v>
      </c>
      <c r="L39" s="34">
        <v>1</v>
      </c>
      <c r="M39" s="35">
        <v>3</v>
      </c>
      <c r="N39" s="35">
        <v>6</v>
      </c>
      <c r="O39" s="36" t="s">
        <v>12</v>
      </c>
      <c r="P39" s="105"/>
      <c r="Q39" s="34"/>
      <c r="R39" s="35"/>
      <c r="S39" s="35"/>
      <c r="T39" s="107"/>
      <c r="U39" s="105">
        <v>1</v>
      </c>
      <c r="V39" s="34">
        <v>9</v>
      </c>
      <c r="W39" s="35">
        <v>5</v>
      </c>
      <c r="X39" s="35">
        <v>2</v>
      </c>
      <c r="Y39" s="36" t="s">
        <v>12</v>
      </c>
    </row>
    <row r="40" spans="1:25" ht="15" customHeight="1" x14ac:dyDescent="0.25">
      <c r="B40" s="109"/>
      <c r="C40" s="35">
        <v>16</v>
      </c>
      <c r="D40" s="72"/>
      <c r="E40" s="104" t="s">
        <v>114</v>
      </c>
      <c r="F40" s="105"/>
      <c r="G40" s="34"/>
      <c r="H40" s="35"/>
      <c r="I40" s="35"/>
      <c r="J40" s="36"/>
      <c r="K40" s="105"/>
      <c r="L40" s="34">
        <v>7</v>
      </c>
      <c r="M40" s="35">
        <v>2</v>
      </c>
      <c r="N40" s="35">
        <v>0</v>
      </c>
      <c r="O40" s="36" t="s">
        <v>12</v>
      </c>
      <c r="P40" s="105"/>
      <c r="Q40" s="34"/>
      <c r="R40" s="35"/>
      <c r="S40" s="35"/>
      <c r="T40" s="107"/>
      <c r="U40" s="110">
        <v>2</v>
      </c>
      <c r="V40" s="48">
        <v>6</v>
      </c>
      <c r="W40" s="45">
        <v>7</v>
      </c>
      <c r="X40" s="45">
        <v>2</v>
      </c>
      <c r="Y40" s="46" t="s">
        <v>12</v>
      </c>
    </row>
    <row r="41" spans="1:25" ht="15" customHeight="1" x14ac:dyDescent="0.25">
      <c r="B41" s="109"/>
      <c r="C41" s="35">
        <v>30</v>
      </c>
      <c r="D41" s="72"/>
      <c r="E41" s="104" t="s">
        <v>115</v>
      </c>
      <c r="F41" s="105"/>
      <c r="G41" s="34"/>
      <c r="H41" s="35"/>
      <c r="I41" s="35"/>
      <c r="J41" s="36"/>
      <c r="K41" s="105"/>
      <c r="L41" s="34">
        <v>7</v>
      </c>
      <c r="M41" s="35">
        <v>6</v>
      </c>
      <c r="N41" s="35">
        <v>4</v>
      </c>
      <c r="O41" s="36" t="s">
        <v>12</v>
      </c>
      <c r="P41" s="105"/>
      <c r="Q41" s="34"/>
      <c r="R41" s="35"/>
      <c r="S41" s="35"/>
      <c r="T41" s="107"/>
      <c r="U41" s="110">
        <v>3</v>
      </c>
      <c r="V41" s="48">
        <v>4</v>
      </c>
      <c r="W41" s="45">
        <v>3</v>
      </c>
      <c r="X41" s="45">
        <v>6</v>
      </c>
      <c r="Y41" s="46" t="s">
        <v>12</v>
      </c>
    </row>
    <row r="42" spans="1:25" ht="15" customHeight="1" x14ac:dyDescent="0.25">
      <c r="B42" s="109"/>
      <c r="C42" s="35">
        <v>30</v>
      </c>
      <c r="D42" s="72"/>
      <c r="E42" s="104" t="s">
        <v>115</v>
      </c>
      <c r="F42" s="105"/>
      <c r="G42" s="34"/>
      <c r="H42" s="35"/>
      <c r="I42" s="35"/>
      <c r="J42" s="36"/>
      <c r="K42" s="105"/>
      <c r="L42" s="34">
        <v>9</v>
      </c>
      <c r="M42" s="35">
        <v>3</v>
      </c>
      <c r="N42" s="35">
        <v>6</v>
      </c>
      <c r="O42" s="36" t="s">
        <v>12</v>
      </c>
      <c r="P42" s="105"/>
      <c r="Q42" s="34"/>
      <c r="R42" s="35"/>
      <c r="S42" s="35"/>
      <c r="T42" s="107"/>
      <c r="U42" s="110">
        <v>4</v>
      </c>
      <c r="V42" s="48">
        <v>3</v>
      </c>
      <c r="W42" s="45">
        <v>7</v>
      </c>
      <c r="X42" s="45">
        <v>2</v>
      </c>
      <c r="Y42" s="46" t="s">
        <v>12</v>
      </c>
    </row>
    <row r="43" spans="1:25" ht="15" customHeight="1" x14ac:dyDescent="0.25">
      <c r="B43" s="109"/>
      <c r="C43" s="35">
        <v>30</v>
      </c>
      <c r="D43" s="72"/>
      <c r="E43" s="104" t="s">
        <v>115</v>
      </c>
      <c r="F43" s="105"/>
      <c r="G43" s="34"/>
      <c r="H43" s="35"/>
      <c r="I43" s="35"/>
      <c r="J43" s="36"/>
      <c r="K43" s="105">
        <v>1</v>
      </c>
      <c r="L43" s="34">
        <v>4</v>
      </c>
      <c r="M43" s="35">
        <v>4</v>
      </c>
      <c r="N43" s="35">
        <v>8</v>
      </c>
      <c r="O43" s="36" t="s">
        <v>12</v>
      </c>
      <c r="P43" s="105"/>
      <c r="Q43" s="34"/>
      <c r="R43" s="35"/>
      <c r="S43" s="35"/>
      <c r="T43" s="107"/>
      <c r="U43" s="110">
        <v>5</v>
      </c>
      <c r="V43" s="48">
        <v>8</v>
      </c>
      <c r="W43" s="45">
        <v>2</v>
      </c>
      <c r="X43" s="45">
        <v>0</v>
      </c>
      <c r="Y43" s="46" t="s">
        <v>12</v>
      </c>
    </row>
    <row r="44" spans="1:25" ht="15" customHeight="1" thickBot="1" x14ac:dyDescent="0.3">
      <c r="B44" s="53"/>
      <c r="C44" s="55"/>
      <c r="D44" s="55"/>
      <c r="E44" s="111"/>
      <c r="F44" s="112"/>
      <c r="G44" s="58"/>
      <c r="H44" s="55"/>
      <c r="I44" s="55"/>
      <c r="J44" s="59"/>
      <c r="K44" s="112"/>
      <c r="L44" s="58"/>
      <c r="M44" s="55"/>
      <c r="N44" s="55"/>
      <c r="O44" s="59"/>
      <c r="P44" s="112"/>
      <c r="Q44" s="58"/>
      <c r="R44" s="55"/>
      <c r="S44" s="55"/>
      <c r="T44" s="113"/>
      <c r="U44" s="112"/>
      <c r="V44" s="58"/>
      <c r="W44" s="55"/>
      <c r="X44" s="55"/>
      <c r="Y44" s="59"/>
    </row>
    <row r="45" spans="1:25" ht="15.75" thickTop="1" x14ac:dyDescent="0.25"/>
    <row r="47" spans="1:25" x14ac:dyDescent="0.25">
      <c r="A47" s="1" t="s">
        <v>107</v>
      </c>
      <c r="D47" s="3"/>
      <c r="K47" s="4"/>
      <c r="P47" s="4"/>
    </row>
    <row r="48" spans="1:25" x14ac:dyDescent="0.25">
      <c r="A48" s="1"/>
      <c r="D48" s="3"/>
      <c r="K48" s="4"/>
      <c r="P48" s="4"/>
    </row>
    <row r="49" spans="2:25" x14ac:dyDescent="0.25">
      <c r="B49" s="88" t="s">
        <v>108</v>
      </c>
      <c r="C49" s="88"/>
      <c r="D49" s="88"/>
      <c r="E49" s="88"/>
      <c r="F49" s="88"/>
      <c r="G49" s="88"/>
      <c r="H49" s="88"/>
      <c r="I49" s="88"/>
      <c r="J49" s="89"/>
      <c r="K49" s="88"/>
      <c r="L49" s="88"/>
      <c r="M49" s="88"/>
      <c r="N49" s="88"/>
      <c r="O49" s="89"/>
      <c r="P49" s="88"/>
      <c r="Q49" s="88"/>
      <c r="R49" s="88"/>
      <c r="S49" s="88"/>
      <c r="T49" s="89"/>
      <c r="U49" s="88"/>
      <c r="V49" s="88"/>
      <c r="W49" s="88"/>
      <c r="X49" s="88"/>
      <c r="Y49" s="89"/>
    </row>
    <row r="50" spans="2:25" x14ac:dyDescent="0.25">
      <c r="B50" s="90" t="s">
        <v>121</v>
      </c>
      <c r="C50" s="6"/>
      <c r="D50" s="91"/>
      <c r="E50" s="91"/>
      <c r="F50" s="6"/>
      <c r="G50" s="6"/>
      <c r="H50" s="6"/>
      <c r="I50" s="6"/>
      <c r="J50" s="9"/>
      <c r="K50" s="6"/>
      <c r="L50" s="6"/>
      <c r="M50" s="6"/>
      <c r="N50" s="6"/>
      <c r="O50" s="9"/>
      <c r="P50" s="6"/>
      <c r="Q50" s="6"/>
      <c r="R50" s="6" t="s">
        <v>110</v>
      </c>
      <c r="S50" s="6"/>
      <c r="T50" s="9"/>
      <c r="U50" s="6"/>
      <c r="V50" s="6"/>
      <c r="W50" s="92">
        <v>401</v>
      </c>
      <c r="X50" s="92"/>
      <c r="Y50" s="93"/>
    </row>
    <row r="51" spans="2:25" ht="15.75" thickBot="1" x14ac:dyDescent="0.3">
      <c r="J51" s="4"/>
      <c r="O51" s="4"/>
      <c r="T51" s="4"/>
      <c r="Y51" s="4"/>
    </row>
    <row r="52" spans="2:25" ht="15.75" thickTop="1" x14ac:dyDescent="0.25">
      <c r="B52" s="12" t="s">
        <v>3</v>
      </c>
      <c r="C52" s="13"/>
      <c r="D52" s="14" t="s">
        <v>4</v>
      </c>
      <c r="E52" s="15" t="s">
        <v>5</v>
      </c>
      <c r="F52" s="12" t="s">
        <v>6</v>
      </c>
      <c r="G52" s="13"/>
      <c r="H52" s="13"/>
      <c r="I52" s="13"/>
      <c r="J52" s="94"/>
      <c r="K52" s="12" t="s">
        <v>7</v>
      </c>
      <c r="L52" s="13"/>
      <c r="M52" s="13"/>
      <c r="N52" s="13"/>
      <c r="O52" s="94"/>
      <c r="P52" s="95" t="s">
        <v>111</v>
      </c>
      <c r="Q52" s="96"/>
      <c r="R52" s="96"/>
      <c r="S52" s="96"/>
      <c r="T52" s="97"/>
      <c r="U52" s="96"/>
      <c r="V52" s="96"/>
      <c r="W52" s="96"/>
      <c r="X52" s="96"/>
      <c r="Y52" s="98"/>
    </row>
    <row r="53" spans="2:25" x14ac:dyDescent="0.25">
      <c r="B53" s="19"/>
      <c r="C53" s="20"/>
      <c r="D53" s="21"/>
      <c r="E53" s="22"/>
      <c r="F53" s="19"/>
      <c r="G53" s="20"/>
      <c r="H53" s="20"/>
      <c r="I53" s="20"/>
      <c r="J53" s="99"/>
      <c r="K53" s="19"/>
      <c r="L53" s="20"/>
      <c r="M53" s="20"/>
      <c r="N53" s="20"/>
      <c r="O53" s="99"/>
      <c r="P53" s="100" t="s">
        <v>6</v>
      </c>
      <c r="Q53" s="101"/>
      <c r="R53" s="101"/>
      <c r="S53" s="101"/>
      <c r="T53" s="102"/>
      <c r="U53" s="20" t="s">
        <v>7</v>
      </c>
      <c r="V53" s="20"/>
      <c r="W53" s="20"/>
      <c r="X53" s="20"/>
      <c r="Y53" s="99"/>
    </row>
    <row r="54" spans="2:25" ht="30" x14ac:dyDescent="0.25">
      <c r="B54" s="103" t="s">
        <v>8</v>
      </c>
      <c r="C54" s="35"/>
      <c r="D54" s="72"/>
      <c r="E54" s="104"/>
      <c r="F54" s="105"/>
      <c r="G54" s="34"/>
      <c r="H54" s="35"/>
      <c r="I54" s="35"/>
      <c r="J54" s="106"/>
      <c r="K54" s="105"/>
      <c r="L54" s="34"/>
      <c r="M54" s="35"/>
      <c r="N54" s="35"/>
      <c r="O54" s="36"/>
      <c r="P54" s="105"/>
      <c r="Q54" s="34"/>
      <c r="R54" s="35"/>
      <c r="S54" s="35"/>
      <c r="T54" s="107"/>
      <c r="U54" s="105"/>
      <c r="V54" s="34"/>
      <c r="W54" s="35"/>
      <c r="X54" s="35"/>
      <c r="Y54" s="108"/>
    </row>
    <row r="55" spans="2:25" x14ac:dyDescent="0.25">
      <c r="B55" s="103" t="s">
        <v>68</v>
      </c>
      <c r="C55" s="35">
        <v>1</v>
      </c>
      <c r="D55" s="72"/>
      <c r="E55" s="104" t="s">
        <v>114</v>
      </c>
      <c r="F55" s="105"/>
      <c r="G55" s="34"/>
      <c r="H55" s="35"/>
      <c r="I55" s="35"/>
      <c r="J55" s="106"/>
      <c r="K55" s="105">
        <v>7</v>
      </c>
      <c r="L55" s="34">
        <v>2</v>
      </c>
      <c r="M55" s="35">
        <v>0</v>
      </c>
      <c r="N55" s="35">
        <v>0</v>
      </c>
      <c r="O55" s="36" t="s">
        <v>12</v>
      </c>
      <c r="P55" s="105"/>
      <c r="Q55" s="34"/>
      <c r="R55" s="35"/>
      <c r="S55" s="35"/>
      <c r="T55" s="107"/>
      <c r="U55" s="105">
        <v>7</v>
      </c>
      <c r="V55" s="34">
        <v>2</v>
      </c>
      <c r="W55" s="35">
        <v>0</v>
      </c>
      <c r="X55" s="35">
        <v>0</v>
      </c>
      <c r="Y55" s="36" t="s">
        <v>12</v>
      </c>
    </row>
    <row r="56" spans="2:25" x14ac:dyDescent="0.25">
      <c r="B56" s="114"/>
      <c r="C56" s="35">
        <v>15</v>
      </c>
      <c r="D56" s="72"/>
      <c r="E56" s="104" t="s">
        <v>114</v>
      </c>
      <c r="F56" s="105"/>
      <c r="G56" s="34"/>
      <c r="H56" s="35"/>
      <c r="I56" s="35"/>
      <c r="J56" s="106"/>
      <c r="K56" s="105">
        <v>10</v>
      </c>
      <c r="L56" s="34">
        <v>2</v>
      </c>
      <c r="M56" s="35">
        <v>0</v>
      </c>
      <c r="N56" s="35">
        <v>0</v>
      </c>
      <c r="O56" s="36" t="s">
        <v>12</v>
      </c>
      <c r="P56" s="105"/>
      <c r="Q56" s="34"/>
      <c r="R56" s="35"/>
      <c r="S56" s="35"/>
      <c r="T56" s="107"/>
      <c r="U56" s="105">
        <v>17</v>
      </c>
      <c r="V56" s="34">
        <v>4</v>
      </c>
      <c r="W56" s="35">
        <v>0</v>
      </c>
      <c r="X56" s="35">
        <v>0</v>
      </c>
      <c r="Y56" s="36" t="s">
        <v>12</v>
      </c>
    </row>
    <row r="57" spans="2:25" x14ac:dyDescent="0.25">
      <c r="B57" s="114"/>
      <c r="C57" s="35">
        <v>15</v>
      </c>
      <c r="D57" s="72"/>
      <c r="E57" s="104" t="s">
        <v>114</v>
      </c>
      <c r="F57" s="105"/>
      <c r="G57" s="34"/>
      <c r="H57" s="35"/>
      <c r="I57" s="35"/>
      <c r="J57" s="106"/>
      <c r="K57" s="105">
        <v>14</v>
      </c>
      <c r="L57" s="34">
        <v>2</v>
      </c>
      <c r="M57" s="35">
        <v>0</v>
      </c>
      <c r="N57" s="35">
        <v>0</v>
      </c>
      <c r="O57" s="36" t="s">
        <v>12</v>
      </c>
      <c r="P57" s="105"/>
      <c r="Q57" s="34"/>
      <c r="R57" s="35"/>
      <c r="S57" s="35"/>
      <c r="T57" s="107"/>
      <c r="U57" s="105">
        <v>31</v>
      </c>
      <c r="V57" s="34">
        <v>6</v>
      </c>
      <c r="W57" s="35">
        <v>0</v>
      </c>
      <c r="X57" s="35">
        <v>0</v>
      </c>
      <c r="Y57" s="36" t="s">
        <v>12</v>
      </c>
    </row>
    <row r="58" spans="2:25" x14ac:dyDescent="0.25">
      <c r="B58" s="114"/>
      <c r="C58" s="35">
        <v>16</v>
      </c>
      <c r="D58" s="72"/>
      <c r="E58" s="104" t="s">
        <v>114</v>
      </c>
      <c r="F58" s="105"/>
      <c r="G58" s="34"/>
      <c r="H58" s="35"/>
      <c r="I58" s="35"/>
      <c r="J58" s="106"/>
      <c r="K58" s="105">
        <v>9</v>
      </c>
      <c r="L58" s="34">
        <v>0</v>
      </c>
      <c r="M58" s="35">
        <v>0</v>
      </c>
      <c r="N58" s="35">
        <v>0</v>
      </c>
      <c r="O58" s="36" t="s">
        <v>12</v>
      </c>
      <c r="P58" s="105"/>
      <c r="Q58" s="34"/>
      <c r="R58" s="35"/>
      <c r="S58" s="35"/>
      <c r="T58" s="107"/>
      <c r="U58" s="105">
        <v>40</v>
      </c>
      <c r="V58" s="34">
        <v>6</v>
      </c>
      <c r="W58" s="35">
        <v>0</v>
      </c>
      <c r="X58" s="35">
        <v>0</v>
      </c>
      <c r="Y58" s="36" t="s">
        <v>12</v>
      </c>
    </row>
    <row r="59" spans="2:25" x14ac:dyDescent="0.25">
      <c r="B59" s="71"/>
      <c r="C59" s="35">
        <v>17</v>
      </c>
      <c r="D59" s="72"/>
      <c r="E59" s="104" t="s">
        <v>114</v>
      </c>
      <c r="F59" s="105"/>
      <c r="G59" s="34"/>
      <c r="H59" s="35"/>
      <c r="I59" s="35"/>
      <c r="J59" s="36"/>
      <c r="K59" s="105">
        <v>10</v>
      </c>
      <c r="L59" s="34">
        <v>8</v>
      </c>
      <c r="M59" s="35">
        <v>0</v>
      </c>
      <c r="N59" s="35">
        <v>0</v>
      </c>
      <c r="O59" s="36" t="s">
        <v>12</v>
      </c>
      <c r="P59" s="105"/>
      <c r="Q59" s="34"/>
      <c r="R59" s="35"/>
      <c r="S59" s="35"/>
      <c r="T59" s="107"/>
      <c r="U59" s="105">
        <v>51</v>
      </c>
      <c r="V59" s="34">
        <v>4</v>
      </c>
      <c r="W59" s="35">
        <v>0</v>
      </c>
      <c r="X59" s="35">
        <v>0</v>
      </c>
      <c r="Y59" s="36" t="s">
        <v>12</v>
      </c>
    </row>
    <row r="60" spans="2:25" x14ac:dyDescent="0.25">
      <c r="B60" s="109"/>
      <c r="C60" s="35">
        <v>30</v>
      </c>
      <c r="D60" s="72"/>
      <c r="E60" s="104" t="s">
        <v>115</v>
      </c>
      <c r="F60" s="105"/>
      <c r="G60" s="34"/>
      <c r="H60" s="35"/>
      <c r="I60" s="35"/>
      <c r="J60" s="36"/>
      <c r="K60" s="105">
        <v>9</v>
      </c>
      <c r="L60" s="34">
        <v>5</v>
      </c>
      <c r="M60" s="35">
        <v>5</v>
      </c>
      <c r="N60" s="35">
        <v>0</v>
      </c>
      <c r="O60" s="36" t="s">
        <v>12</v>
      </c>
      <c r="P60" s="105"/>
      <c r="Q60" s="34"/>
      <c r="R60" s="35"/>
      <c r="S60" s="35"/>
      <c r="T60" s="107"/>
      <c r="U60" s="110">
        <v>60</v>
      </c>
      <c r="V60" s="48">
        <v>9</v>
      </c>
      <c r="W60" s="45">
        <v>5</v>
      </c>
      <c r="X60" s="45">
        <v>0</v>
      </c>
      <c r="Y60" s="46" t="s">
        <v>12</v>
      </c>
    </row>
    <row r="61" spans="2:25" x14ac:dyDescent="0.25">
      <c r="B61" s="109"/>
      <c r="C61" s="35">
        <v>30</v>
      </c>
      <c r="D61" s="72"/>
      <c r="E61" s="104" t="s">
        <v>115</v>
      </c>
      <c r="F61" s="105"/>
      <c r="G61" s="34"/>
      <c r="H61" s="35"/>
      <c r="I61" s="35"/>
      <c r="J61" s="36"/>
      <c r="K61" s="105">
        <v>11</v>
      </c>
      <c r="L61" s="34">
        <v>7</v>
      </c>
      <c r="M61" s="35">
        <v>0</v>
      </c>
      <c r="N61" s="35">
        <v>0</v>
      </c>
      <c r="O61" s="36" t="s">
        <v>12</v>
      </c>
      <c r="P61" s="105"/>
      <c r="Q61" s="34"/>
      <c r="R61" s="35"/>
      <c r="S61" s="35"/>
      <c r="T61" s="107"/>
      <c r="U61" s="110">
        <v>72</v>
      </c>
      <c r="V61" s="48">
        <v>6</v>
      </c>
      <c r="W61" s="45">
        <v>5</v>
      </c>
      <c r="X61" s="45">
        <v>0</v>
      </c>
      <c r="Y61" s="46" t="s">
        <v>12</v>
      </c>
    </row>
    <row r="62" spans="2:25" x14ac:dyDescent="0.25">
      <c r="B62" s="109"/>
      <c r="C62" s="35">
        <v>30</v>
      </c>
      <c r="D62" s="72"/>
      <c r="E62" s="104" t="s">
        <v>115</v>
      </c>
      <c r="F62" s="105"/>
      <c r="G62" s="34"/>
      <c r="H62" s="35"/>
      <c r="I62" s="35"/>
      <c r="J62" s="36"/>
      <c r="K62" s="105">
        <v>18</v>
      </c>
      <c r="L62" s="34">
        <v>1</v>
      </c>
      <c r="M62" s="35">
        <v>0</v>
      </c>
      <c r="N62" s="35">
        <v>0</v>
      </c>
      <c r="O62" s="36" t="s">
        <v>12</v>
      </c>
      <c r="P62" s="105"/>
      <c r="Q62" s="34"/>
      <c r="R62" s="35"/>
      <c r="S62" s="35"/>
      <c r="T62" s="107"/>
      <c r="U62" s="110">
        <v>90</v>
      </c>
      <c r="V62" s="48">
        <v>7</v>
      </c>
      <c r="W62" s="45">
        <v>5</v>
      </c>
      <c r="X62" s="45">
        <v>0</v>
      </c>
      <c r="Y62" s="46" t="s">
        <v>12</v>
      </c>
    </row>
    <row r="63" spans="2:25" ht="15.75" thickBot="1" x14ac:dyDescent="0.3">
      <c r="B63" s="53"/>
      <c r="C63" s="55"/>
      <c r="D63" s="55"/>
      <c r="E63" s="111"/>
      <c r="F63" s="112"/>
      <c r="G63" s="58"/>
      <c r="H63" s="55"/>
      <c r="I63" s="55"/>
      <c r="J63" s="59"/>
      <c r="K63" s="112"/>
      <c r="L63" s="58"/>
      <c r="M63" s="55"/>
      <c r="N63" s="55"/>
      <c r="O63" s="59"/>
      <c r="P63" s="112"/>
      <c r="Q63" s="58"/>
      <c r="R63" s="55"/>
      <c r="S63" s="55"/>
      <c r="T63" s="113"/>
      <c r="U63" s="112"/>
      <c r="V63" s="58"/>
      <c r="W63" s="55"/>
      <c r="X63" s="55"/>
      <c r="Y63" s="59"/>
    </row>
    <row r="64" spans="2:25" ht="15.75" thickTop="1" x14ac:dyDescent="0.25"/>
    <row r="65" spans="2:25" x14ac:dyDescent="0.25">
      <c r="B65" s="90" t="s">
        <v>122</v>
      </c>
      <c r="C65" s="6"/>
      <c r="D65" s="115"/>
      <c r="E65" s="91"/>
      <c r="F65" s="6"/>
      <c r="G65" s="6"/>
      <c r="H65" s="6"/>
      <c r="I65" s="6"/>
      <c r="J65" s="9"/>
      <c r="K65" s="6"/>
      <c r="L65" s="6"/>
      <c r="M65" s="6"/>
      <c r="N65" s="6"/>
      <c r="O65" s="9"/>
      <c r="P65" s="6"/>
      <c r="Q65" s="6"/>
      <c r="R65" s="6" t="s">
        <v>110</v>
      </c>
      <c r="S65" s="6"/>
      <c r="T65" s="9"/>
      <c r="U65" s="6"/>
      <c r="V65" s="6"/>
      <c r="W65" s="92">
        <v>521</v>
      </c>
      <c r="X65" s="92"/>
      <c r="Y65" s="93"/>
    </row>
    <row r="66" spans="2:25" ht="15.75" thickBot="1" x14ac:dyDescent="0.3">
      <c r="J66" s="4"/>
      <c r="O66" s="4"/>
      <c r="T66" s="4"/>
      <c r="Y66" s="4"/>
    </row>
    <row r="67" spans="2:25" ht="15.75" thickTop="1" x14ac:dyDescent="0.25">
      <c r="B67" s="12" t="s">
        <v>3</v>
      </c>
      <c r="C67" s="13"/>
      <c r="D67" s="14" t="s">
        <v>4</v>
      </c>
      <c r="E67" s="15" t="s">
        <v>5</v>
      </c>
      <c r="F67" s="12" t="s">
        <v>6</v>
      </c>
      <c r="G67" s="13"/>
      <c r="H67" s="13"/>
      <c r="I67" s="13"/>
      <c r="J67" s="94"/>
      <c r="K67" s="12" t="s">
        <v>7</v>
      </c>
      <c r="L67" s="13"/>
      <c r="M67" s="13"/>
      <c r="N67" s="13"/>
      <c r="O67" s="94"/>
      <c r="P67" s="95" t="s">
        <v>111</v>
      </c>
      <c r="Q67" s="96"/>
      <c r="R67" s="96"/>
      <c r="S67" s="96"/>
      <c r="T67" s="97"/>
      <c r="U67" s="96"/>
      <c r="V67" s="96"/>
      <c r="W67" s="96"/>
      <c r="X67" s="96"/>
      <c r="Y67" s="98"/>
    </row>
    <row r="68" spans="2:25" x14ac:dyDescent="0.25">
      <c r="B68" s="19"/>
      <c r="C68" s="20"/>
      <c r="D68" s="21"/>
      <c r="E68" s="22"/>
      <c r="F68" s="19"/>
      <c r="G68" s="20"/>
      <c r="H68" s="20"/>
      <c r="I68" s="20"/>
      <c r="J68" s="99"/>
      <c r="K68" s="19"/>
      <c r="L68" s="20"/>
      <c r="M68" s="20"/>
      <c r="N68" s="20"/>
      <c r="O68" s="99"/>
      <c r="P68" s="100" t="s">
        <v>6</v>
      </c>
      <c r="Q68" s="101"/>
      <c r="R68" s="101"/>
      <c r="S68" s="101"/>
      <c r="T68" s="102"/>
      <c r="U68" s="20" t="s">
        <v>7</v>
      </c>
      <c r="V68" s="20"/>
      <c r="W68" s="20"/>
      <c r="X68" s="20"/>
      <c r="Y68" s="99"/>
    </row>
    <row r="69" spans="2:25" ht="30" x14ac:dyDescent="0.25">
      <c r="B69" s="103" t="s">
        <v>8</v>
      </c>
      <c r="C69" s="35"/>
      <c r="D69" s="72"/>
      <c r="E69" s="104"/>
      <c r="F69" s="105"/>
      <c r="G69" s="34"/>
      <c r="H69" s="35"/>
      <c r="I69" s="35"/>
      <c r="J69" s="106"/>
      <c r="K69" s="105"/>
      <c r="L69" s="34"/>
      <c r="M69" s="35"/>
      <c r="N69" s="35"/>
      <c r="O69" s="36"/>
      <c r="P69" s="105"/>
      <c r="Q69" s="34"/>
      <c r="R69" s="35"/>
      <c r="S69" s="35"/>
      <c r="T69" s="107"/>
      <c r="U69" s="105"/>
      <c r="V69" s="34"/>
      <c r="W69" s="35"/>
      <c r="X69" s="35"/>
      <c r="Y69" s="108"/>
    </row>
    <row r="70" spans="2:25" x14ac:dyDescent="0.25">
      <c r="B70" s="103" t="s">
        <v>68</v>
      </c>
      <c r="C70" s="35">
        <v>15</v>
      </c>
      <c r="D70" s="72"/>
      <c r="E70" s="104" t="s">
        <v>114</v>
      </c>
      <c r="F70" s="105"/>
      <c r="G70" s="34">
        <v>4</v>
      </c>
      <c r="H70" s="35">
        <v>6</v>
      </c>
      <c r="I70" s="35">
        <v>0</v>
      </c>
      <c r="J70" s="36" t="s">
        <v>77</v>
      </c>
      <c r="K70" s="105"/>
      <c r="L70" s="34"/>
      <c r="M70" s="35"/>
      <c r="N70" s="35"/>
      <c r="O70" s="36"/>
      <c r="P70" s="105"/>
      <c r="Q70" s="34">
        <v>4</v>
      </c>
      <c r="R70" s="35">
        <v>6</v>
      </c>
      <c r="S70" s="35">
        <v>0</v>
      </c>
      <c r="T70" s="107" t="s">
        <v>77</v>
      </c>
      <c r="U70" s="105"/>
      <c r="V70" s="34"/>
      <c r="W70" s="35"/>
      <c r="X70" s="35"/>
      <c r="Y70" s="36"/>
    </row>
    <row r="71" spans="2:25" x14ac:dyDescent="0.25">
      <c r="B71" s="71"/>
      <c r="C71" s="35">
        <v>19</v>
      </c>
      <c r="D71" s="72"/>
      <c r="E71" s="104" t="s">
        <v>115</v>
      </c>
      <c r="F71" s="105"/>
      <c r="G71" s="34">
        <v>3</v>
      </c>
      <c r="H71" s="35">
        <v>8</v>
      </c>
      <c r="I71" s="35">
        <v>8</v>
      </c>
      <c r="J71" s="36" t="s">
        <v>93</v>
      </c>
      <c r="K71" s="105"/>
      <c r="L71" s="34"/>
      <c r="M71" s="35"/>
      <c r="N71" s="35"/>
      <c r="O71" s="36"/>
      <c r="P71" s="105"/>
      <c r="Q71" s="34">
        <v>8</v>
      </c>
      <c r="R71" s="35">
        <v>4</v>
      </c>
      <c r="S71" s="35">
        <v>8</v>
      </c>
      <c r="T71" s="107" t="s">
        <v>123</v>
      </c>
      <c r="U71" s="105"/>
      <c r="V71" s="34"/>
      <c r="W71" s="35"/>
      <c r="X71" s="35"/>
      <c r="Y71" s="36"/>
    </row>
    <row r="72" spans="2:25" x14ac:dyDescent="0.25">
      <c r="B72" s="109"/>
      <c r="C72" s="45">
        <v>30</v>
      </c>
      <c r="D72" s="116"/>
      <c r="E72" s="117" t="s">
        <v>115</v>
      </c>
      <c r="F72" s="110"/>
      <c r="G72" s="48">
        <v>3</v>
      </c>
      <c r="H72" s="45">
        <v>7</v>
      </c>
      <c r="I72" s="45">
        <v>9</v>
      </c>
      <c r="J72" s="46" t="s">
        <v>77</v>
      </c>
      <c r="K72" s="110"/>
      <c r="L72" s="48"/>
      <c r="M72" s="45"/>
      <c r="N72" s="45"/>
      <c r="O72" s="46"/>
      <c r="P72" s="110">
        <v>1</v>
      </c>
      <c r="Q72" s="48">
        <v>2</v>
      </c>
      <c r="R72" s="45">
        <v>2</v>
      </c>
      <c r="S72" s="45">
        <v>7</v>
      </c>
      <c r="T72" s="118" t="s">
        <v>124</v>
      </c>
      <c r="U72" s="110"/>
      <c r="V72" s="48"/>
      <c r="W72" s="45"/>
      <c r="X72" s="45"/>
      <c r="Y72" s="46"/>
    </row>
    <row r="73" spans="2:25" ht="15.75" thickBot="1" x14ac:dyDescent="0.3">
      <c r="B73" s="53"/>
      <c r="C73" s="55"/>
      <c r="D73" s="55"/>
      <c r="E73" s="111"/>
      <c r="F73" s="112"/>
      <c r="G73" s="58"/>
      <c r="H73" s="55"/>
      <c r="I73" s="55"/>
      <c r="J73" s="59"/>
      <c r="K73" s="112"/>
      <c r="L73" s="58"/>
      <c r="M73" s="55"/>
      <c r="N73" s="55"/>
      <c r="O73" s="59"/>
      <c r="P73" s="112"/>
      <c r="Q73" s="58"/>
      <c r="R73" s="55"/>
      <c r="S73" s="55"/>
      <c r="T73" s="113"/>
      <c r="U73" s="112"/>
      <c r="V73" s="58"/>
      <c r="W73" s="55"/>
      <c r="X73" s="55"/>
      <c r="Y73" s="59"/>
    </row>
    <row r="74" spans="2:25" ht="15.75" thickTop="1" x14ac:dyDescent="0.25"/>
    <row r="75" spans="2:25" x14ac:dyDescent="0.25">
      <c r="B75" s="2" t="s">
        <v>125</v>
      </c>
    </row>
  </sheetData>
  <mergeCells count="47">
    <mergeCell ref="W65:Y65"/>
    <mergeCell ref="B67:C68"/>
    <mergeCell ref="D67:D68"/>
    <mergeCell ref="E67:E68"/>
    <mergeCell ref="F67:J68"/>
    <mergeCell ref="K67:O68"/>
    <mergeCell ref="P67:Y67"/>
    <mergeCell ref="P68:T68"/>
    <mergeCell ref="U68:Y68"/>
    <mergeCell ref="B49:Y49"/>
    <mergeCell ref="W50:Y50"/>
    <mergeCell ref="B52:C53"/>
    <mergeCell ref="D52:D53"/>
    <mergeCell ref="E52:E53"/>
    <mergeCell ref="F52:J53"/>
    <mergeCell ref="K52:O53"/>
    <mergeCell ref="P52:Y52"/>
    <mergeCell ref="P53:T53"/>
    <mergeCell ref="U53:Y53"/>
    <mergeCell ref="W33:Y33"/>
    <mergeCell ref="B35:C36"/>
    <mergeCell ref="D35:D36"/>
    <mergeCell ref="E35:E36"/>
    <mergeCell ref="F35:J36"/>
    <mergeCell ref="K35:O36"/>
    <mergeCell ref="P35:Y35"/>
    <mergeCell ref="P36:T36"/>
    <mergeCell ref="U36:Y36"/>
    <mergeCell ref="W19:Y19"/>
    <mergeCell ref="B21:C22"/>
    <mergeCell ref="D21:D22"/>
    <mergeCell ref="E21:E22"/>
    <mergeCell ref="F21:J22"/>
    <mergeCell ref="K21:O22"/>
    <mergeCell ref="P21:Y21"/>
    <mergeCell ref="P22:T22"/>
    <mergeCell ref="U22:Y22"/>
    <mergeCell ref="B3:Y3"/>
    <mergeCell ref="W4:Y4"/>
    <mergeCell ref="B6:C7"/>
    <mergeCell ref="D6:D7"/>
    <mergeCell ref="E6:E7"/>
    <mergeCell ref="F6:J7"/>
    <mergeCell ref="K6:O7"/>
    <mergeCell ref="P6:Y6"/>
    <mergeCell ref="P7:T7"/>
    <mergeCell ref="U7:Y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B973-0780-4213-976C-3DB8629B5C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2180-6BAA-4F33-A2F8-AD73F738E10E}">
  <dimension ref="A1:T73"/>
  <sheetViews>
    <sheetView workbookViewId="0">
      <selection sqref="A1:XFD1048576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4.7109375" style="2" customWidth="1"/>
    <col min="4" max="4" width="2.7109375" style="2" customWidth="1"/>
    <col min="5" max="5" width="50.140625" style="2" customWidth="1"/>
    <col min="6" max="6" width="4.855468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3.28515625" style="4" customWidth="1"/>
    <col min="17" max="17" width="2.7109375" style="2" customWidth="1"/>
    <col min="18" max="18" width="1.7109375" style="2" customWidth="1"/>
    <col min="19" max="16384" width="10.28515625" style="2"/>
  </cols>
  <sheetData>
    <row r="1" spans="1:20" ht="15" customHeight="1" x14ac:dyDescent="0.25">
      <c r="A1" s="1" t="s">
        <v>126</v>
      </c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20"/>
    </row>
    <row r="2" spans="1:20" ht="15" customHeight="1" x14ac:dyDescent="0.25">
      <c r="B2" s="5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20"/>
    </row>
    <row r="3" spans="1:20" ht="15" customHeight="1" x14ac:dyDescent="0.25">
      <c r="B3" s="6"/>
      <c r="C3" s="7" t="s">
        <v>1</v>
      </c>
      <c r="D3" s="7"/>
      <c r="E3" s="7"/>
      <c r="F3" s="7"/>
      <c r="G3" s="7"/>
      <c r="H3" s="7"/>
      <c r="I3" s="7"/>
      <c r="J3" s="7"/>
      <c r="K3" s="7"/>
      <c r="L3" s="6" t="s">
        <v>2</v>
      </c>
      <c r="M3" s="6"/>
      <c r="N3" s="7">
        <v>1</v>
      </c>
      <c r="O3" s="7"/>
      <c r="P3" s="7"/>
      <c r="Q3" s="121"/>
    </row>
    <row r="4" spans="1:20" ht="5.0999999999999996" customHeight="1" thickBot="1" x14ac:dyDescent="0.3">
      <c r="B4" s="122"/>
      <c r="Q4" s="122"/>
    </row>
    <row r="5" spans="1:20" ht="15" customHeight="1" thickTop="1" x14ac:dyDescent="0.25">
      <c r="C5" s="12" t="s">
        <v>3</v>
      </c>
      <c r="D5" s="13"/>
      <c r="E5" s="14" t="s">
        <v>4</v>
      </c>
      <c r="F5" s="15" t="s">
        <v>5</v>
      </c>
      <c r="G5" s="12" t="s">
        <v>127</v>
      </c>
      <c r="H5" s="13"/>
      <c r="I5" s="13"/>
      <c r="J5" s="13"/>
      <c r="K5" s="16"/>
      <c r="L5" s="12" t="s">
        <v>128</v>
      </c>
      <c r="M5" s="13"/>
      <c r="N5" s="13"/>
      <c r="O5" s="13"/>
      <c r="P5" s="16"/>
      <c r="Q5" s="123"/>
    </row>
    <row r="6" spans="1:20" ht="12.75" customHeight="1" x14ac:dyDescent="0.25">
      <c r="B6" s="124"/>
      <c r="C6" s="20"/>
      <c r="D6" s="20"/>
      <c r="E6" s="21"/>
      <c r="F6" s="22"/>
      <c r="G6" s="19"/>
      <c r="H6" s="20"/>
      <c r="I6" s="20"/>
      <c r="J6" s="20"/>
      <c r="K6" s="23"/>
      <c r="L6" s="19"/>
      <c r="M6" s="20"/>
      <c r="N6" s="20"/>
      <c r="O6" s="20"/>
      <c r="P6" s="23"/>
    </row>
    <row r="7" spans="1:20" x14ac:dyDescent="0.25">
      <c r="B7" s="28">
        <v>1</v>
      </c>
      <c r="C7" s="29" t="s">
        <v>8</v>
      </c>
      <c r="D7" s="30"/>
      <c r="F7" s="125"/>
      <c r="G7" s="33"/>
      <c r="H7" s="34"/>
      <c r="I7" s="35"/>
      <c r="J7" s="35"/>
      <c r="K7" s="106"/>
      <c r="L7" s="37"/>
      <c r="M7" s="34"/>
      <c r="N7" s="35"/>
      <c r="O7" s="35"/>
      <c r="P7" s="36"/>
      <c r="Q7" s="126">
        <v>1</v>
      </c>
      <c r="T7" s="5"/>
    </row>
    <row r="8" spans="1:20" ht="15" customHeight="1" x14ac:dyDescent="0.25">
      <c r="B8" s="28">
        <v>2</v>
      </c>
      <c r="C8" s="41" t="s">
        <v>129</v>
      </c>
      <c r="D8" s="127">
        <v>2</v>
      </c>
      <c r="E8" s="126" t="s">
        <v>130</v>
      </c>
      <c r="F8" s="32">
        <v>501</v>
      </c>
      <c r="G8" s="33">
        <v>2</v>
      </c>
      <c r="H8" s="34">
        <v>4</v>
      </c>
      <c r="I8" s="35">
        <v>0</v>
      </c>
      <c r="J8" s="35">
        <v>0</v>
      </c>
      <c r="K8" s="36" t="s">
        <v>12</v>
      </c>
      <c r="L8" s="37"/>
      <c r="M8" s="34"/>
      <c r="N8" s="35"/>
      <c r="O8" s="35"/>
      <c r="P8" s="36"/>
      <c r="Q8" s="126">
        <v>2</v>
      </c>
    </row>
    <row r="9" spans="1:20" ht="15" customHeight="1" x14ac:dyDescent="0.25">
      <c r="B9" s="28">
        <v>3</v>
      </c>
      <c r="C9" s="47"/>
      <c r="D9" s="30"/>
      <c r="E9" s="31" t="s">
        <v>131</v>
      </c>
      <c r="F9" s="32">
        <v>502</v>
      </c>
      <c r="G9" s="33"/>
      <c r="H9" s="34">
        <v>2</v>
      </c>
      <c r="I9" s="35">
        <v>0</v>
      </c>
      <c r="J9" s="35">
        <v>0</v>
      </c>
      <c r="K9" s="36" t="s">
        <v>12</v>
      </c>
      <c r="L9" s="37"/>
      <c r="M9" s="34"/>
      <c r="N9" s="35"/>
      <c r="O9" s="35"/>
      <c r="P9" s="36"/>
      <c r="Q9" s="126">
        <v>3</v>
      </c>
    </row>
    <row r="10" spans="1:20" ht="17.25" customHeight="1" x14ac:dyDescent="0.25">
      <c r="B10" s="28">
        <v>4</v>
      </c>
      <c r="C10" s="47"/>
      <c r="D10" s="30"/>
      <c r="E10" s="62" t="s">
        <v>132</v>
      </c>
      <c r="F10" s="40" t="s">
        <v>133</v>
      </c>
      <c r="G10" s="33"/>
      <c r="H10" s="34"/>
      <c r="I10" s="35"/>
      <c r="J10" s="35"/>
      <c r="K10" s="36"/>
      <c r="L10" s="37">
        <v>2</v>
      </c>
      <c r="M10" s="34">
        <v>6</v>
      </c>
      <c r="N10" s="35">
        <v>0</v>
      </c>
      <c r="O10" s="35">
        <v>0</v>
      </c>
      <c r="P10" s="36" t="s">
        <v>12</v>
      </c>
      <c r="Q10" s="126">
        <v>4</v>
      </c>
    </row>
    <row r="11" spans="1:20" ht="15" customHeight="1" x14ac:dyDescent="0.25">
      <c r="B11" s="28">
        <v>5</v>
      </c>
      <c r="C11" s="47"/>
      <c r="D11" s="30"/>
      <c r="E11" s="128" t="s">
        <v>134</v>
      </c>
      <c r="F11" s="125"/>
      <c r="G11" s="33"/>
      <c r="H11" s="34"/>
      <c r="I11" s="35"/>
      <c r="J11" s="35"/>
      <c r="K11" s="36"/>
      <c r="L11" s="37"/>
      <c r="M11" s="34"/>
      <c r="N11" s="35"/>
      <c r="O11" s="35"/>
      <c r="P11" s="36"/>
      <c r="Q11" s="126">
        <v>5</v>
      </c>
    </row>
    <row r="12" spans="1:20" ht="15" customHeight="1" x14ac:dyDescent="0.25">
      <c r="B12" s="28">
        <v>6</v>
      </c>
      <c r="C12" s="129"/>
      <c r="D12" s="130"/>
      <c r="E12" s="131" t="s">
        <v>135</v>
      </c>
      <c r="F12" s="125"/>
      <c r="G12" s="33"/>
      <c r="H12" s="34"/>
      <c r="I12" s="35"/>
      <c r="J12" s="35"/>
      <c r="K12" s="36"/>
      <c r="L12" s="37"/>
      <c r="M12" s="34"/>
      <c r="N12" s="35"/>
      <c r="O12" s="35"/>
      <c r="P12" s="36"/>
      <c r="Q12" s="126">
        <v>6</v>
      </c>
    </row>
    <row r="13" spans="1:20" ht="15" customHeight="1" x14ac:dyDescent="0.25">
      <c r="B13" s="28">
        <v>7</v>
      </c>
      <c r="C13" s="129"/>
      <c r="D13" s="130"/>
      <c r="F13" s="125"/>
      <c r="G13" s="33"/>
      <c r="H13" s="34"/>
      <c r="I13" s="35"/>
      <c r="J13" s="35"/>
      <c r="K13" s="36"/>
      <c r="L13" s="37"/>
      <c r="M13" s="34"/>
      <c r="N13" s="35"/>
      <c r="O13" s="35"/>
      <c r="P13" s="36"/>
      <c r="Q13" s="126">
        <v>7</v>
      </c>
    </row>
    <row r="14" spans="1:20" ht="15" customHeight="1" x14ac:dyDescent="0.25">
      <c r="B14" s="28">
        <v>8</v>
      </c>
      <c r="C14" s="129"/>
      <c r="D14" s="30">
        <v>8</v>
      </c>
      <c r="E14" s="31" t="s">
        <v>130</v>
      </c>
      <c r="F14" s="32">
        <v>501</v>
      </c>
      <c r="G14" s="33">
        <v>1</v>
      </c>
      <c r="H14" s="34">
        <v>5</v>
      </c>
      <c r="I14" s="35">
        <v>0</v>
      </c>
      <c r="J14" s="35">
        <v>0</v>
      </c>
      <c r="K14" s="36" t="s">
        <v>12</v>
      </c>
      <c r="L14" s="37"/>
      <c r="M14" s="34"/>
      <c r="N14" s="35"/>
      <c r="O14" s="35"/>
      <c r="P14" s="36"/>
      <c r="Q14" s="126">
        <v>8</v>
      </c>
    </row>
    <row r="15" spans="1:20" ht="17.25" customHeight="1" x14ac:dyDescent="0.25">
      <c r="B15" s="28">
        <v>9</v>
      </c>
      <c r="C15" s="129"/>
      <c r="D15" s="30"/>
      <c r="E15" s="62" t="s">
        <v>136</v>
      </c>
      <c r="F15" s="40" t="s">
        <v>133</v>
      </c>
      <c r="G15" s="33"/>
      <c r="H15" s="34"/>
      <c r="I15" s="35"/>
      <c r="J15" s="35"/>
      <c r="K15" s="36"/>
      <c r="L15" s="37">
        <v>1</v>
      </c>
      <c r="M15" s="34">
        <v>5</v>
      </c>
      <c r="N15" s="35">
        <v>0</v>
      </c>
      <c r="O15" s="35">
        <v>0</v>
      </c>
      <c r="P15" s="36" t="s">
        <v>12</v>
      </c>
      <c r="Q15" s="126">
        <v>9</v>
      </c>
    </row>
    <row r="16" spans="1:20" ht="15" customHeight="1" x14ac:dyDescent="0.25">
      <c r="B16" s="28">
        <v>10</v>
      </c>
      <c r="C16" s="129"/>
      <c r="D16" s="127"/>
      <c r="E16" s="63" t="s">
        <v>137</v>
      </c>
      <c r="F16" s="132"/>
      <c r="G16" s="74"/>
      <c r="H16" s="75"/>
      <c r="I16" s="72"/>
      <c r="J16" s="72"/>
      <c r="K16" s="76"/>
      <c r="L16" s="37"/>
      <c r="M16" s="34"/>
      <c r="N16" s="35"/>
      <c r="O16" s="35"/>
      <c r="P16" s="36"/>
      <c r="Q16" s="126">
        <v>10</v>
      </c>
    </row>
    <row r="17" spans="2:17" ht="15" customHeight="1" x14ac:dyDescent="0.25">
      <c r="B17" s="28">
        <v>11</v>
      </c>
      <c r="C17" s="129"/>
      <c r="D17" s="127"/>
      <c r="E17" s="133" t="s">
        <v>138</v>
      </c>
      <c r="F17" s="32"/>
      <c r="G17" s="81"/>
      <c r="H17" s="82"/>
      <c r="I17" s="83"/>
      <c r="J17" s="83"/>
      <c r="K17" s="84"/>
      <c r="L17" s="85"/>
      <c r="M17" s="82"/>
      <c r="N17" s="83"/>
      <c r="O17" s="83"/>
      <c r="P17" s="84"/>
      <c r="Q17" s="126">
        <v>11</v>
      </c>
    </row>
    <row r="18" spans="2:17" ht="15" customHeight="1" x14ac:dyDescent="0.25">
      <c r="B18" s="28">
        <v>12</v>
      </c>
      <c r="C18" s="129"/>
      <c r="D18" s="127"/>
      <c r="E18" s="134"/>
      <c r="F18" s="80"/>
      <c r="G18" s="81"/>
      <c r="H18" s="82"/>
      <c r="I18" s="83"/>
      <c r="J18" s="83"/>
      <c r="K18" s="84"/>
      <c r="L18" s="85"/>
      <c r="M18" s="82"/>
      <c r="N18" s="83"/>
      <c r="O18" s="83"/>
      <c r="P18" s="84"/>
      <c r="Q18" s="126">
        <v>12</v>
      </c>
    </row>
    <row r="19" spans="2:17" ht="17.25" customHeight="1" x14ac:dyDescent="0.25">
      <c r="B19" s="28">
        <v>13</v>
      </c>
      <c r="C19" s="129"/>
      <c r="D19" s="30">
        <v>9</v>
      </c>
      <c r="E19" s="135" t="s">
        <v>132</v>
      </c>
      <c r="F19" s="40" t="s">
        <v>133</v>
      </c>
      <c r="G19" s="33"/>
      <c r="H19" s="34">
        <v>2</v>
      </c>
      <c r="I19" s="35">
        <v>5</v>
      </c>
      <c r="J19" s="35">
        <v>0</v>
      </c>
      <c r="K19" s="36" t="s">
        <v>12</v>
      </c>
      <c r="L19" s="37"/>
      <c r="M19" s="34"/>
      <c r="N19" s="35"/>
      <c r="O19" s="35"/>
      <c r="P19" s="36"/>
      <c r="Q19" s="126">
        <v>13</v>
      </c>
    </row>
    <row r="20" spans="2:17" ht="15" customHeight="1" x14ac:dyDescent="0.25">
      <c r="B20" s="28">
        <v>14</v>
      </c>
      <c r="C20" s="129"/>
      <c r="D20" s="30"/>
      <c r="E20" s="62" t="s">
        <v>139</v>
      </c>
      <c r="F20" s="32">
        <v>503</v>
      </c>
      <c r="G20" s="33"/>
      <c r="H20" s="34"/>
      <c r="I20" s="35"/>
      <c r="J20" s="35"/>
      <c r="K20" s="36"/>
      <c r="L20" s="37"/>
      <c r="M20" s="34">
        <v>2</v>
      </c>
      <c r="N20" s="35">
        <v>5</v>
      </c>
      <c r="O20" s="35">
        <v>0</v>
      </c>
      <c r="P20" s="36" t="s">
        <v>12</v>
      </c>
      <c r="Q20" s="126">
        <v>14</v>
      </c>
    </row>
    <row r="21" spans="2:17" ht="15" customHeight="1" x14ac:dyDescent="0.25">
      <c r="B21" s="28">
        <v>15</v>
      </c>
      <c r="C21" s="129"/>
      <c r="D21" s="49"/>
      <c r="E21" s="63" t="s">
        <v>140</v>
      </c>
      <c r="F21" s="80"/>
      <c r="G21" s="33"/>
      <c r="H21" s="34"/>
      <c r="I21" s="35"/>
      <c r="J21" s="35"/>
      <c r="K21" s="36"/>
      <c r="L21" s="37"/>
      <c r="M21" s="34"/>
      <c r="N21" s="35"/>
      <c r="O21" s="35"/>
      <c r="P21" s="36"/>
      <c r="Q21" s="126">
        <v>15</v>
      </c>
    </row>
    <row r="22" spans="2:17" ht="15" customHeight="1" x14ac:dyDescent="0.25">
      <c r="B22" s="28">
        <v>16</v>
      </c>
      <c r="C22" s="129"/>
      <c r="D22" s="49"/>
      <c r="E22" s="63" t="s">
        <v>141</v>
      </c>
      <c r="F22" s="32"/>
      <c r="G22" s="33"/>
      <c r="H22" s="34"/>
      <c r="I22" s="35"/>
      <c r="J22" s="35"/>
      <c r="K22" s="36"/>
      <c r="L22" s="37"/>
      <c r="M22" s="34"/>
      <c r="N22" s="35"/>
      <c r="O22" s="35"/>
      <c r="P22" s="36"/>
      <c r="Q22" s="126">
        <v>16</v>
      </c>
    </row>
    <row r="23" spans="2:17" ht="15" customHeight="1" x14ac:dyDescent="0.25">
      <c r="B23" s="28">
        <v>17</v>
      </c>
      <c r="C23" s="129"/>
      <c r="D23" s="49"/>
      <c r="E23" s="31" t="s">
        <v>142</v>
      </c>
      <c r="F23" s="32"/>
      <c r="G23" s="33"/>
      <c r="H23" s="34"/>
      <c r="I23" s="35"/>
      <c r="J23" s="35"/>
      <c r="K23" s="36"/>
      <c r="L23" s="37"/>
      <c r="M23" s="34"/>
      <c r="N23" s="35"/>
      <c r="O23" s="35"/>
      <c r="P23" s="36"/>
      <c r="Q23" s="126">
        <v>17</v>
      </c>
    </row>
    <row r="24" spans="2:17" ht="15" customHeight="1" x14ac:dyDescent="0.25">
      <c r="B24" s="28">
        <f>B23+1</f>
        <v>18</v>
      </c>
      <c r="C24" s="129"/>
      <c r="D24" s="49"/>
      <c r="E24" s="31"/>
      <c r="F24" s="32"/>
      <c r="G24" s="33"/>
      <c r="H24" s="34"/>
      <c r="I24" s="35"/>
      <c r="J24" s="35"/>
      <c r="K24" s="36"/>
      <c r="L24" s="37"/>
      <c r="M24" s="34"/>
      <c r="N24" s="35"/>
      <c r="O24" s="35"/>
      <c r="P24" s="36"/>
      <c r="Q24" s="126">
        <f>Q23+1</f>
        <v>18</v>
      </c>
    </row>
    <row r="25" spans="2:17" ht="15" customHeight="1" x14ac:dyDescent="0.25">
      <c r="B25" s="28">
        <f t="shared" ref="B25:B40" si="0">B24+1</f>
        <v>19</v>
      </c>
      <c r="C25" s="129"/>
      <c r="D25" s="49">
        <v>12</v>
      </c>
      <c r="E25" s="31" t="s">
        <v>130</v>
      </c>
      <c r="F25" s="32">
        <v>501</v>
      </c>
      <c r="G25" s="33">
        <v>1</v>
      </c>
      <c r="H25" s="34">
        <v>4</v>
      </c>
      <c r="I25" s="35">
        <v>0</v>
      </c>
      <c r="J25" s="35">
        <v>0</v>
      </c>
      <c r="K25" s="36" t="s">
        <v>12</v>
      </c>
      <c r="L25" s="37"/>
      <c r="M25" s="34"/>
      <c r="N25" s="35"/>
      <c r="O25" s="35"/>
      <c r="P25" s="36"/>
      <c r="Q25" s="126">
        <f t="shared" ref="Q25:Q40" si="1">Q24+1</f>
        <v>19</v>
      </c>
    </row>
    <row r="26" spans="2:17" ht="17.25" customHeight="1" x14ac:dyDescent="0.25">
      <c r="B26" s="28">
        <f t="shared" si="0"/>
        <v>20</v>
      </c>
      <c r="C26" s="129"/>
      <c r="D26" s="49"/>
      <c r="E26" s="31" t="s">
        <v>143</v>
      </c>
      <c r="F26" s="40" t="s">
        <v>133</v>
      </c>
      <c r="G26" s="33"/>
      <c r="H26" s="34"/>
      <c r="I26" s="35"/>
      <c r="J26" s="35"/>
      <c r="K26" s="36"/>
      <c r="L26" s="37">
        <v>1</v>
      </c>
      <c r="M26" s="34">
        <v>4</v>
      </c>
      <c r="N26" s="35">
        <v>0</v>
      </c>
      <c r="O26" s="35">
        <v>0</v>
      </c>
      <c r="P26" s="36" t="s">
        <v>12</v>
      </c>
      <c r="Q26" s="126">
        <f t="shared" si="1"/>
        <v>20</v>
      </c>
    </row>
    <row r="27" spans="2:17" ht="15" customHeight="1" x14ac:dyDescent="0.25">
      <c r="B27" s="28">
        <f t="shared" si="0"/>
        <v>21</v>
      </c>
      <c r="C27" s="129"/>
      <c r="D27" s="49"/>
      <c r="E27" s="63" t="s">
        <v>144</v>
      </c>
      <c r="F27" s="32"/>
      <c r="G27" s="33"/>
      <c r="H27" s="34"/>
      <c r="I27" s="35"/>
      <c r="J27" s="35"/>
      <c r="K27" s="36"/>
      <c r="L27" s="37"/>
      <c r="M27" s="34"/>
      <c r="N27" s="35"/>
      <c r="O27" s="35"/>
      <c r="P27" s="36"/>
      <c r="Q27" s="126">
        <f t="shared" si="1"/>
        <v>21</v>
      </c>
    </row>
    <row r="28" spans="2:17" ht="15" customHeight="1" x14ac:dyDescent="0.25">
      <c r="B28" s="28">
        <f t="shared" si="0"/>
        <v>22</v>
      </c>
      <c r="C28" s="129"/>
      <c r="D28" s="49"/>
      <c r="E28" s="63" t="s">
        <v>145</v>
      </c>
      <c r="F28" s="32"/>
      <c r="G28" s="33"/>
      <c r="H28" s="34"/>
      <c r="I28" s="35"/>
      <c r="J28" s="35"/>
      <c r="K28" s="36"/>
      <c r="L28" s="37"/>
      <c r="M28" s="34"/>
      <c r="N28" s="35"/>
      <c r="O28" s="35"/>
      <c r="P28" s="36"/>
      <c r="Q28" s="126">
        <f t="shared" si="1"/>
        <v>22</v>
      </c>
    </row>
    <row r="29" spans="2:17" ht="15" customHeight="1" x14ac:dyDescent="0.25">
      <c r="B29" s="28">
        <f t="shared" si="0"/>
        <v>23</v>
      </c>
      <c r="C29" s="129"/>
      <c r="D29" s="49"/>
      <c r="E29" s="31"/>
      <c r="F29" s="80"/>
      <c r="G29" s="33"/>
      <c r="H29" s="34"/>
      <c r="I29" s="35"/>
      <c r="J29" s="35"/>
      <c r="K29" s="36"/>
      <c r="L29" s="37"/>
      <c r="M29" s="34"/>
      <c r="N29" s="35"/>
      <c r="O29" s="35"/>
      <c r="P29" s="36"/>
      <c r="Q29" s="126">
        <f t="shared" si="1"/>
        <v>23</v>
      </c>
    </row>
    <row r="30" spans="2:17" ht="17.25" customHeight="1" x14ac:dyDescent="0.25">
      <c r="B30" s="28">
        <f t="shared" si="0"/>
        <v>24</v>
      </c>
      <c r="C30" s="129"/>
      <c r="D30" s="49">
        <v>17</v>
      </c>
      <c r="E30" s="31" t="s">
        <v>136</v>
      </c>
      <c r="F30" s="40" t="s">
        <v>133</v>
      </c>
      <c r="G30" s="33">
        <v>1</v>
      </c>
      <c r="H30" s="34">
        <v>5</v>
      </c>
      <c r="I30" s="35">
        <v>0</v>
      </c>
      <c r="J30" s="35">
        <v>0</v>
      </c>
      <c r="K30" s="36" t="s">
        <v>12</v>
      </c>
      <c r="L30" s="37"/>
      <c r="M30" s="34"/>
      <c r="N30" s="35"/>
      <c r="O30" s="35"/>
      <c r="P30" s="36"/>
      <c r="Q30" s="126">
        <f t="shared" si="1"/>
        <v>24</v>
      </c>
    </row>
    <row r="31" spans="2:17" ht="15" customHeight="1" x14ac:dyDescent="0.25">
      <c r="B31" s="28">
        <f t="shared" si="0"/>
        <v>25</v>
      </c>
      <c r="C31" s="129"/>
      <c r="D31" s="49"/>
      <c r="E31" s="136" t="s">
        <v>146</v>
      </c>
      <c r="F31" s="32">
        <v>504</v>
      </c>
      <c r="G31" s="33"/>
      <c r="H31" s="34"/>
      <c r="I31" s="35"/>
      <c r="J31" s="35"/>
      <c r="K31" s="36"/>
      <c r="L31" s="37"/>
      <c r="M31" s="34"/>
      <c r="N31" s="35">
        <v>1</v>
      </c>
      <c r="O31" s="35">
        <v>5</v>
      </c>
      <c r="P31" s="36" t="s">
        <v>12</v>
      </c>
      <c r="Q31" s="126">
        <f t="shared" si="1"/>
        <v>25</v>
      </c>
    </row>
    <row r="32" spans="2:17" ht="15" customHeight="1" x14ac:dyDescent="0.25">
      <c r="B32" s="28">
        <f t="shared" si="0"/>
        <v>26</v>
      </c>
      <c r="C32" s="129"/>
      <c r="D32" s="49"/>
      <c r="E32" s="62" t="s">
        <v>147</v>
      </c>
      <c r="F32" s="32">
        <v>101</v>
      </c>
      <c r="G32" s="33"/>
      <c r="H32" s="34"/>
      <c r="I32" s="35"/>
      <c r="J32" s="35"/>
      <c r="K32" s="36"/>
      <c r="L32" s="37">
        <v>1</v>
      </c>
      <c r="M32" s="34">
        <v>4</v>
      </c>
      <c r="N32" s="35">
        <v>8</v>
      </c>
      <c r="O32" s="35">
        <v>5</v>
      </c>
      <c r="P32" s="36" t="s">
        <v>12</v>
      </c>
      <c r="Q32" s="126">
        <f t="shared" si="1"/>
        <v>26</v>
      </c>
    </row>
    <row r="33" spans="1:17" ht="15" customHeight="1" x14ac:dyDescent="0.25">
      <c r="B33" s="28">
        <f t="shared" si="0"/>
        <v>27</v>
      </c>
      <c r="C33" s="129"/>
      <c r="D33" s="49"/>
      <c r="E33" s="63" t="s">
        <v>148</v>
      </c>
      <c r="F33" s="32"/>
      <c r="G33" s="33"/>
      <c r="H33" s="34"/>
      <c r="I33" s="35"/>
      <c r="J33" s="35"/>
      <c r="K33" s="36"/>
      <c r="L33" s="37"/>
      <c r="M33" s="34"/>
      <c r="N33" s="35"/>
      <c r="O33" s="35"/>
      <c r="P33" s="36"/>
      <c r="Q33" s="126">
        <f t="shared" si="1"/>
        <v>27</v>
      </c>
    </row>
    <row r="34" spans="1:17" ht="15" customHeight="1" x14ac:dyDescent="0.25">
      <c r="B34" s="28">
        <f t="shared" si="0"/>
        <v>28</v>
      </c>
      <c r="C34" s="129"/>
      <c r="D34" s="49"/>
      <c r="E34" s="63" t="s">
        <v>149</v>
      </c>
      <c r="F34" s="80"/>
      <c r="G34" s="33"/>
      <c r="H34" s="34"/>
      <c r="I34" s="35"/>
      <c r="J34" s="35"/>
      <c r="K34" s="36"/>
      <c r="L34" s="37"/>
      <c r="M34" s="34"/>
      <c r="N34" s="35"/>
      <c r="O34" s="35"/>
      <c r="P34" s="36"/>
      <c r="Q34" s="126">
        <f t="shared" si="1"/>
        <v>28</v>
      </c>
    </row>
    <row r="35" spans="1:17" ht="15" customHeight="1" x14ac:dyDescent="0.25">
      <c r="B35" s="28">
        <f t="shared" si="0"/>
        <v>29</v>
      </c>
      <c r="C35" s="129"/>
      <c r="D35" s="49"/>
      <c r="E35" s="31"/>
      <c r="F35" s="80"/>
      <c r="G35" s="33"/>
      <c r="H35" s="34"/>
      <c r="I35" s="35"/>
      <c r="J35" s="35"/>
      <c r="K35" s="36"/>
      <c r="L35" s="37"/>
      <c r="M35" s="34"/>
      <c r="N35" s="35"/>
      <c r="O35" s="35"/>
      <c r="P35" s="36"/>
      <c r="Q35" s="126">
        <f t="shared" si="1"/>
        <v>29</v>
      </c>
    </row>
    <row r="36" spans="1:17" ht="15" customHeight="1" x14ac:dyDescent="0.25">
      <c r="B36" s="28">
        <f t="shared" si="0"/>
        <v>30</v>
      </c>
      <c r="C36" s="129"/>
      <c r="D36" s="49">
        <v>22</v>
      </c>
      <c r="E36" s="31" t="s">
        <v>130</v>
      </c>
      <c r="F36" s="32">
        <v>501</v>
      </c>
      <c r="G36" s="33"/>
      <c r="H36" s="34">
        <v>8</v>
      </c>
      <c r="I36" s="35">
        <v>0</v>
      </c>
      <c r="J36" s="35">
        <v>0</v>
      </c>
      <c r="K36" s="36" t="s">
        <v>12</v>
      </c>
      <c r="L36" s="37"/>
      <c r="M36" s="34"/>
      <c r="N36" s="35"/>
      <c r="O36" s="35"/>
      <c r="P36" s="36"/>
      <c r="Q36" s="126">
        <f t="shared" si="1"/>
        <v>30</v>
      </c>
    </row>
    <row r="37" spans="1:17" ht="17.25" customHeight="1" x14ac:dyDescent="0.25">
      <c r="B37" s="28">
        <f t="shared" si="0"/>
        <v>31</v>
      </c>
      <c r="C37" s="129"/>
      <c r="D37" s="49"/>
      <c r="E37" s="62" t="s">
        <v>150</v>
      </c>
      <c r="F37" s="40" t="s">
        <v>133</v>
      </c>
      <c r="G37" s="33"/>
      <c r="H37" s="34"/>
      <c r="I37" s="35"/>
      <c r="J37" s="35"/>
      <c r="K37" s="36"/>
      <c r="L37" s="37"/>
      <c r="M37" s="34">
        <v>8</v>
      </c>
      <c r="N37" s="35">
        <v>0</v>
      </c>
      <c r="O37" s="35">
        <v>0</v>
      </c>
      <c r="P37" s="36" t="s">
        <v>12</v>
      </c>
      <c r="Q37" s="126">
        <f t="shared" si="1"/>
        <v>31</v>
      </c>
    </row>
    <row r="38" spans="1:17" ht="15" customHeight="1" x14ac:dyDescent="0.25">
      <c r="B38" s="28">
        <f t="shared" si="0"/>
        <v>32</v>
      </c>
      <c r="C38" s="129"/>
      <c r="D38" s="49"/>
      <c r="E38" s="63" t="s">
        <v>151</v>
      </c>
      <c r="F38" s="32"/>
      <c r="G38" s="33"/>
      <c r="H38" s="34"/>
      <c r="I38" s="35"/>
      <c r="J38" s="35"/>
      <c r="K38" s="36"/>
      <c r="L38" s="37"/>
      <c r="M38" s="34"/>
      <c r="N38" s="35"/>
      <c r="O38" s="35"/>
      <c r="P38" s="36"/>
      <c r="Q38" s="126">
        <f t="shared" si="1"/>
        <v>32</v>
      </c>
    </row>
    <row r="39" spans="1:17" ht="15" customHeight="1" x14ac:dyDescent="0.25">
      <c r="B39" s="28">
        <f t="shared" si="0"/>
        <v>33</v>
      </c>
      <c r="C39" s="129"/>
      <c r="D39" s="49"/>
      <c r="E39" s="63" t="s">
        <v>152</v>
      </c>
      <c r="F39" s="32"/>
      <c r="G39" s="33"/>
      <c r="H39" s="34"/>
      <c r="I39" s="35"/>
      <c r="J39" s="35"/>
      <c r="K39" s="36"/>
      <c r="L39" s="37"/>
      <c r="M39" s="34"/>
      <c r="N39" s="35"/>
      <c r="O39" s="35"/>
      <c r="P39" s="36"/>
      <c r="Q39" s="126">
        <f t="shared" si="1"/>
        <v>33</v>
      </c>
    </row>
    <row r="40" spans="1:17" ht="15" customHeight="1" thickBot="1" x14ac:dyDescent="0.3">
      <c r="B40" s="28">
        <f t="shared" si="0"/>
        <v>34</v>
      </c>
      <c r="C40" s="137"/>
      <c r="D40" s="138"/>
      <c r="E40" s="139"/>
      <c r="F40" s="140"/>
      <c r="G40" s="141"/>
      <c r="H40" s="142"/>
      <c r="I40" s="142"/>
      <c r="J40" s="138"/>
      <c r="K40" s="143"/>
      <c r="L40" s="141"/>
      <c r="M40" s="142"/>
      <c r="N40" s="142"/>
      <c r="O40" s="138"/>
      <c r="P40" s="143"/>
      <c r="Q40" s="126">
        <f t="shared" si="1"/>
        <v>34</v>
      </c>
    </row>
    <row r="41" spans="1:17" ht="15.75" thickTop="1" x14ac:dyDescent="0.25">
      <c r="B41" s="144"/>
      <c r="L41" s="144"/>
    </row>
    <row r="43" spans="1:17" x14ac:dyDescent="0.25">
      <c r="A43" s="1" t="s">
        <v>153</v>
      </c>
      <c r="C43" s="119"/>
      <c r="D43" s="119"/>
      <c r="E43" s="119"/>
      <c r="F43" s="119"/>
      <c r="G43" s="119"/>
      <c r="H43" s="119"/>
      <c r="I43" s="119"/>
      <c r="J43" s="119"/>
      <c r="K43" s="120"/>
      <c r="L43" s="119"/>
      <c r="M43" s="119"/>
      <c r="N43" s="119"/>
      <c r="O43" s="119"/>
      <c r="P43" s="120"/>
    </row>
    <row r="44" spans="1:17" x14ac:dyDescent="0.25">
      <c r="A44" s="1"/>
      <c r="C44" s="119"/>
      <c r="D44" s="119"/>
      <c r="E44" s="119"/>
      <c r="F44" s="119"/>
      <c r="G44" s="119"/>
      <c r="H44" s="119"/>
      <c r="I44" s="119"/>
      <c r="J44" s="119"/>
      <c r="K44" s="120"/>
      <c r="L44" s="119"/>
      <c r="M44" s="119"/>
      <c r="N44" s="119"/>
      <c r="O44" s="119"/>
      <c r="P44" s="120"/>
    </row>
    <row r="45" spans="1:17" x14ac:dyDescent="0.25">
      <c r="B45" s="6"/>
      <c r="C45" s="7" t="s">
        <v>1</v>
      </c>
      <c r="D45" s="7"/>
      <c r="E45" s="7"/>
      <c r="F45" s="7"/>
      <c r="G45" s="7"/>
      <c r="H45" s="7"/>
      <c r="I45" s="7"/>
      <c r="J45" s="7"/>
      <c r="K45" s="7"/>
      <c r="L45" s="6" t="s">
        <v>2</v>
      </c>
      <c r="M45" s="6"/>
      <c r="N45" s="7">
        <v>2</v>
      </c>
      <c r="O45" s="7"/>
      <c r="P45" s="7"/>
      <c r="Q45" s="121"/>
    </row>
    <row r="46" spans="1:17" ht="15.75" thickBot="1" x14ac:dyDescent="0.3">
      <c r="B46" s="122"/>
      <c r="Q46" s="122"/>
    </row>
    <row r="47" spans="1:17" ht="15.75" thickTop="1" x14ac:dyDescent="0.25">
      <c r="C47" s="12" t="s">
        <v>3</v>
      </c>
      <c r="D47" s="13"/>
      <c r="E47" s="14" t="s">
        <v>4</v>
      </c>
      <c r="F47" s="15" t="s">
        <v>5</v>
      </c>
      <c r="G47" s="12" t="s">
        <v>127</v>
      </c>
      <c r="H47" s="13"/>
      <c r="I47" s="13"/>
      <c r="J47" s="13"/>
      <c r="K47" s="16"/>
      <c r="L47" s="12" t="s">
        <v>128</v>
      </c>
      <c r="M47" s="13"/>
      <c r="N47" s="13"/>
      <c r="O47" s="13"/>
      <c r="P47" s="16"/>
      <c r="Q47" s="123"/>
    </row>
    <row r="48" spans="1:17" x14ac:dyDescent="0.25">
      <c r="B48" s="124"/>
      <c r="C48" s="20"/>
      <c r="D48" s="20"/>
      <c r="E48" s="21"/>
      <c r="F48" s="22"/>
      <c r="G48" s="19"/>
      <c r="H48" s="20"/>
      <c r="I48" s="20"/>
      <c r="J48" s="20"/>
      <c r="K48" s="23"/>
      <c r="L48" s="19"/>
      <c r="M48" s="20"/>
      <c r="N48" s="20"/>
      <c r="O48" s="20"/>
      <c r="P48" s="23"/>
    </row>
    <row r="49" spans="2:17" x14ac:dyDescent="0.25">
      <c r="B49" s="28">
        <v>1</v>
      </c>
      <c r="C49" s="29" t="s">
        <v>8</v>
      </c>
      <c r="D49" s="30"/>
      <c r="F49" s="125"/>
      <c r="G49" s="33"/>
      <c r="H49" s="34"/>
      <c r="I49" s="35"/>
      <c r="J49" s="35"/>
      <c r="K49" s="106"/>
      <c r="L49" s="37"/>
      <c r="M49" s="34"/>
      <c r="N49" s="35"/>
      <c r="O49" s="35"/>
      <c r="P49" s="36"/>
      <c r="Q49" s="126">
        <v>1</v>
      </c>
    </row>
    <row r="50" spans="2:17" ht="15" customHeight="1" x14ac:dyDescent="0.25">
      <c r="B50" s="28">
        <v>2</v>
      </c>
      <c r="C50" s="41" t="s">
        <v>129</v>
      </c>
      <c r="D50" s="127">
        <v>23</v>
      </c>
      <c r="E50" s="126" t="s">
        <v>130</v>
      </c>
      <c r="F50" s="32">
        <v>501</v>
      </c>
      <c r="G50" s="33">
        <v>2</v>
      </c>
      <c r="H50" s="34">
        <v>2</v>
      </c>
      <c r="I50" s="35">
        <v>0</v>
      </c>
      <c r="J50" s="35">
        <v>0</v>
      </c>
      <c r="K50" s="36" t="s">
        <v>12</v>
      </c>
      <c r="L50" s="37"/>
      <c r="M50" s="34"/>
      <c r="N50" s="35"/>
      <c r="O50" s="35"/>
      <c r="P50" s="36"/>
      <c r="Q50" s="126">
        <v>2</v>
      </c>
    </row>
    <row r="51" spans="2:17" ht="15" customHeight="1" x14ac:dyDescent="0.25">
      <c r="B51" s="28">
        <v>3</v>
      </c>
      <c r="C51" s="47"/>
      <c r="D51" s="30"/>
      <c r="E51" s="31" t="s">
        <v>131</v>
      </c>
      <c r="F51" s="80">
        <v>502</v>
      </c>
      <c r="G51" s="33"/>
      <c r="H51" s="34">
        <v>1</v>
      </c>
      <c r="I51" s="35">
        <v>0</v>
      </c>
      <c r="J51" s="35">
        <v>0</v>
      </c>
      <c r="K51" s="36" t="s">
        <v>12</v>
      </c>
      <c r="L51" s="37"/>
      <c r="M51" s="34"/>
      <c r="N51" s="35"/>
      <c r="O51" s="35"/>
      <c r="P51" s="36"/>
      <c r="Q51" s="126">
        <v>3</v>
      </c>
    </row>
    <row r="52" spans="2:17" ht="17.25" customHeight="1" x14ac:dyDescent="0.25">
      <c r="B52" s="28">
        <v>4</v>
      </c>
      <c r="C52" s="47"/>
      <c r="D52" s="30"/>
      <c r="E52" s="62" t="s">
        <v>154</v>
      </c>
      <c r="F52" s="40" t="s">
        <v>133</v>
      </c>
      <c r="G52" s="33"/>
      <c r="H52" s="34"/>
      <c r="I52" s="35"/>
      <c r="J52" s="35"/>
      <c r="K52" s="36"/>
      <c r="L52" s="37">
        <v>2</v>
      </c>
      <c r="M52" s="34">
        <v>3</v>
      </c>
      <c r="N52" s="35">
        <v>0</v>
      </c>
      <c r="O52" s="35">
        <v>0</v>
      </c>
      <c r="P52" s="36" t="s">
        <v>12</v>
      </c>
      <c r="Q52" s="126">
        <v>4</v>
      </c>
    </row>
    <row r="53" spans="2:17" x14ac:dyDescent="0.25">
      <c r="B53" s="28">
        <v>5</v>
      </c>
      <c r="C53" s="47"/>
      <c r="D53" s="30"/>
      <c r="E53" s="128" t="s">
        <v>155</v>
      </c>
      <c r="F53" s="125"/>
      <c r="G53" s="33"/>
      <c r="H53" s="34"/>
      <c r="I53" s="35"/>
      <c r="J53" s="35"/>
      <c r="K53" s="36"/>
      <c r="L53" s="37"/>
      <c r="M53" s="34"/>
      <c r="N53" s="35"/>
      <c r="O53" s="35"/>
      <c r="P53" s="36"/>
      <c r="Q53" s="126">
        <v>5</v>
      </c>
    </row>
    <row r="54" spans="2:17" x14ac:dyDescent="0.25">
      <c r="B54" s="28">
        <v>7</v>
      </c>
      <c r="C54" s="129"/>
      <c r="D54" s="130"/>
      <c r="E54" s="51"/>
      <c r="F54" s="125"/>
      <c r="G54" s="33"/>
      <c r="H54" s="34"/>
      <c r="I54" s="35"/>
      <c r="J54" s="35"/>
      <c r="K54" s="36"/>
      <c r="L54" s="37"/>
      <c r="M54" s="34"/>
      <c r="N54" s="35"/>
      <c r="O54" s="35"/>
      <c r="P54" s="36"/>
      <c r="Q54" s="126">
        <v>7</v>
      </c>
    </row>
    <row r="55" spans="2:17" ht="17.25" customHeight="1" x14ac:dyDescent="0.25">
      <c r="B55" s="28">
        <v>8</v>
      </c>
      <c r="C55" s="129"/>
      <c r="D55" s="30">
        <v>25</v>
      </c>
      <c r="E55" s="31" t="s">
        <v>150</v>
      </c>
      <c r="F55" s="40" t="s">
        <v>133</v>
      </c>
      <c r="G55" s="33"/>
      <c r="H55" s="34">
        <v>1</v>
      </c>
      <c r="I55" s="35">
        <v>5</v>
      </c>
      <c r="J55" s="35">
        <v>0</v>
      </c>
      <c r="K55" s="36" t="s">
        <v>12</v>
      </c>
      <c r="L55" s="37"/>
      <c r="M55" s="34"/>
      <c r="N55" s="35"/>
      <c r="O55" s="35"/>
      <c r="P55" s="36"/>
      <c r="Q55" s="126">
        <v>8</v>
      </c>
    </row>
    <row r="56" spans="2:17" x14ac:dyDescent="0.25">
      <c r="B56" s="28">
        <v>9</v>
      </c>
      <c r="C56" s="129"/>
      <c r="D56" s="30"/>
      <c r="E56" s="62" t="s">
        <v>139</v>
      </c>
      <c r="F56" s="132">
        <v>503</v>
      </c>
      <c r="G56" s="33"/>
      <c r="H56" s="34"/>
      <c r="I56" s="35"/>
      <c r="J56" s="35"/>
      <c r="K56" s="36"/>
      <c r="L56" s="37"/>
      <c r="M56" s="34">
        <v>1</v>
      </c>
      <c r="N56" s="35">
        <v>5</v>
      </c>
      <c r="O56" s="35">
        <v>0</v>
      </c>
      <c r="P56" s="36" t="s">
        <v>12</v>
      </c>
      <c r="Q56" s="126">
        <v>9</v>
      </c>
    </row>
    <row r="57" spans="2:17" x14ac:dyDescent="0.25">
      <c r="B57" s="28">
        <v>10</v>
      </c>
      <c r="C57" s="129"/>
      <c r="D57" s="127"/>
      <c r="E57" s="133" t="s">
        <v>156</v>
      </c>
      <c r="F57" s="132"/>
      <c r="G57" s="74"/>
      <c r="H57" s="75"/>
      <c r="I57" s="72"/>
      <c r="J57" s="72"/>
      <c r="K57" s="76"/>
      <c r="L57" s="37"/>
      <c r="M57" s="34"/>
      <c r="N57" s="35"/>
      <c r="O57" s="35"/>
      <c r="P57" s="36"/>
      <c r="Q57" s="126">
        <v>10</v>
      </c>
    </row>
    <row r="58" spans="2:17" x14ac:dyDescent="0.25">
      <c r="B58" s="28">
        <v>11</v>
      </c>
      <c r="C58" s="129"/>
      <c r="D58" s="127"/>
      <c r="E58" s="63" t="s">
        <v>157</v>
      </c>
      <c r="F58" s="32"/>
      <c r="G58" s="81"/>
      <c r="H58" s="82"/>
      <c r="I58" s="83"/>
      <c r="J58" s="83"/>
      <c r="K58" s="84"/>
      <c r="L58" s="85"/>
      <c r="M58" s="82"/>
      <c r="N58" s="83"/>
      <c r="O58" s="83"/>
      <c r="P58" s="84"/>
      <c r="Q58" s="126">
        <v>11</v>
      </c>
    </row>
    <row r="59" spans="2:17" x14ac:dyDescent="0.25">
      <c r="B59" s="28">
        <v>13</v>
      </c>
      <c r="C59" s="129"/>
      <c r="D59" s="30"/>
      <c r="E59" s="135" t="s">
        <v>158</v>
      </c>
      <c r="F59" s="80"/>
      <c r="G59" s="33"/>
      <c r="H59" s="34"/>
      <c r="I59" s="35"/>
      <c r="J59" s="35"/>
      <c r="K59" s="36"/>
      <c r="L59" s="37"/>
      <c r="M59" s="34"/>
      <c r="N59" s="35"/>
      <c r="O59" s="35"/>
      <c r="P59" s="36"/>
      <c r="Q59" s="126">
        <v>13</v>
      </c>
    </row>
    <row r="60" spans="2:17" x14ac:dyDescent="0.25">
      <c r="B60" s="28">
        <f>B59+1</f>
        <v>14</v>
      </c>
      <c r="C60" s="129"/>
      <c r="D60" s="30"/>
      <c r="E60" s="135"/>
      <c r="F60" s="80"/>
      <c r="G60" s="33"/>
      <c r="H60" s="34"/>
      <c r="I60" s="35"/>
      <c r="J60" s="35"/>
      <c r="K60" s="36"/>
      <c r="L60" s="37"/>
      <c r="M60" s="34"/>
      <c r="N60" s="35"/>
      <c r="O60" s="35"/>
      <c r="P60" s="36"/>
      <c r="Q60" s="126">
        <f>Q59+1</f>
        <v>14</v>
      </c>
    </row>
    <row r="61" spans="2:17" ht="15" customHeight="1" x14ac:dyDescent="0.25">
      <c r="B61" s="28">
        <f t="shared" ref="B61:B71" si="2">B60+1</f>
        <v>15</v>
      </c>
      <c r="C61" s="129"/>
      <c r="D61" s="30">
        <v>27</v>
      </c>
      <c r="E61" s="31" t="s">
        <v>130</v>
      </c>
      <c r="F61" s="32">
        <v>501</v>
      </c>
      <c r="G61" s="33">
        <v>3</v>
      </c>
      <c r="H61" s="34">
        <v>7</v>
      </c>
      <c r="I61" s="35">
        <v>7</v>
      </c>
      <c r="J61" s="35">
        <v>5</v>
      </c>
      <c r="K61" s="36" t="s">
        <v>12</v>
      </c>
      <c r="L61" s="37"/>
      <c r="M61" s="34"/>
      <c r="N61" s="35"/>
      <c r="O61" s="35"/>
      <c r="P61" s="36"/>
      <c r="Q61" s="126">
        <f t="shared" ref="Q61:Q71" si="3">Q60+1</f>
        <v>15</v>
      </c>
    </row>
    <row r="62" spans="2:17" ht="15" customHeight="1" x14ac:dyDescent="0.25">
      <c r="B62" s="28">
        <f t="shared" si="2"/>
        <v>16</v>
      </c>
      <c r="C62" s="129"/>
      <c r="D62" s="49"/>
      <c r="E62" s="31" t="s">
        <v>131</v>
      </c>
      <c r="F62" s="80">
        <v>502</v>
      </c>
      <c r="G62" s="33"/>
      <c r="H62" s="34">
        <v>1</v>
      </c>
      <c r="I62" s="35">
        <v>2</v>
      </c>
      <c r="J62" s="35">
        <v>5</v>
      </c>
      <c r="K62" s="36" t="s">
        <v>12</v>
      </c>
      <c r="L62" s="37"/>
      <c r="M62" s="34"/>
      <c r="N62" s="35"/>
      <c r="O62" s="35"/>
      <c r="P62" s="36"/>
      <c r="Q62" s="126">
        <f t="shared" si="3"/>
        <v>16</v>
      </c>
    </row>
    <row r="63" spans="2:17" ht="17.25" customHeight="1" x14ac:dyDescent="0.25">
      <c r="B63" s="28">
        <f t="shared" si="2"/>
        <v>17</v>
      </c>
      <c r="C63" s="129"/>
      <c r="D63" s="49"/>
      <c r="E63" s="62" t="s">
        <v>154</v>
      </c>
      <c r="F63" s="40" t="s">
        <v>133</v>
      </c>
      <c r="G63" s="33"/>
      <c r="H63" s="34"/>
      <c r="I63" s="35"/>
      <c r="J63" s="35"/>
      <c r="K63" s="36"/>
      <c r="L63" s="37">
        <v>3</v>
      </c>
      <c r="M63" s="34">
        <v>9</v>
      </c>
      <c r="N63" s="35">
        <v>0</v>
      </c>
      <c r="O63" s="35">
        <v>0</v>
      </c>
      <c r="P63" s="36" t="s">
        <v>12</v>
      </c>
      <c r="Q63" s="126">
        <f t="shared" si="3"/>
        <v>17</v>
      </c>
    </row>
    <row r="64" spans="2:17" x14ac:dyDescent="0.25">
      <c r="B64" s="28">
        <f t="shared" si="2"/>
        <v>18</v>
      </c>
      <c r="C64" s="129"/>
      <c r="D64" s="49"/>
      <c r="E64" s="63" t="s">
        <v>159</v>
      </c>
      <c r="F64" s="32"/>
      <c r="G64" s="33"/>
      <c r="H64" s="34"/>
      <c r="I64" s="35"/>
      <c r="J64" s="35"/>
      <c r="K64" s="36"/>
      <c r="L64" s="37"/>
      <c r="M64" s="34"/>
      <c r="N64" s="35"/>
      <c r="O64" s="35"/>
      <c r="P64" s="36"/>
      <c r="Q64" s="126">
        <f t="shared" si="3"/>
        <v>18</v>
      </c>
    </row>
    <row r="65" spans="2:17" x14ac:dyDescent="0.25">
      <c r="B65" s="28">
        <f t="shared" si="2"/>
        <v>19</v>
      </c>
      <c r="C65" s="129"/>
      <c r="D65" s="49"/>
      <c r="E65" s="63" t="s">
        <v>160</v>
      </c>
      <c r="F65" s="32"/>
      <c r="G65" s="33"/>
      <c r="H65" s="34"/>
      <c r="I65" s="35"/>
      <c r="J65" s="35"/>
      <c r="K65" s="36"/>
      <c r="L65" s="37"/>
      <c r="M65" s="34"/>
      <c r="N65" s="35"/>
      <c r="O65" s="35"/>
      <c r="P65" s="36"/>
      <c r="Q65" s="126">
        <f t="shared" si="3"/>
        <v>19</v>
      </c>
    </row>
    <row r="66" spans="2:17" x14ac:dyDescent="0.25">
      <c r="B66" s="28">
        <f t="shared" si="2"/>
        <v>20</v>
      </c>
      <c r="C66" s="129"/>
      <c r="D66" s="49"/>
      <c r="E66" s="31"/>
      <c r="F66" s="32"/>
      <c r="G66" s="33"/>
      <c r="H66" s="34"/>
      <c r="I66" s="35"/>
      <c r="J66" s="35"/>
      <c r="K66" s="36"/>
      <c r="L66" s="37"/>
      <c r="M66" s="34"/>
      <c r="N66" s="35"/>
      <c r="O66" s="35"/>
      <c r="P66" s="36"/>
      <c r="Q66" s="126">
        <f t="shared" si="3"/>
        <v>20</v>
      </c>
    </row>
    <row r="67" spans="2:17" ht="17.25" customHeight="1" x14ac:dyDescent="0.25">
      <c r="B67" s="28">
        <f t="shared" si="2"/>
        <v>21</v>
      </c>
      <c r="C67" s="129"/>
      <c r="D67" s="49">
        <v>30</v>
      </c>
      <c r="E67" s="31" t="s">
        <v>132</v>
      </c>
      <c r="F67" s="40" t="s">
        <v>133</v>
      </c>
      <c r="G67" s="33">
        <v>2</v>
      </c>
      <c r="H67" s="34">
        <v>3</v>
      </c>
      <c r="I67" s="35">
        <v>5</v>
      </c>
      <c r="J67" s="35">
        <v>0</v>
      </c>
      <c r="K67" s="36" t="s">
        <v>12</v>
      </c>
      <c r="L67" s="37"/>
      <c r="M67" s="34"/>
      <c r="N67" s="35"/>
      <c r="O67" s="35"/>
      <c r="P67" s="36"/>
      <c r="Q67" s="126">
        <f t="shared" si="3"/>
        <v>21</v>
      </c>
    </row>
    <row r="68" spans="2:17" x14ac:dyDescent="0.25">
      <c r="B68" s="28">
        <f t="shared" si="2"/>
        <v>22</v>
      </c>
      <c r="C68" s="129"/>
      <c r="D68" s="49"/>
      <c r="E68" s="62" t="s">
        <v>161</v>
      </c>
      <c r="F68" s="32">
        <v>101</v>
      </c>
      <c r="G68" s="33"/>
      <c r="H68" s="34"/>
      <c r="I68" s="35"/>
      <c r="J68" s="35"/>
      <c r="K68" s="36"/>
      <c r="L68" s="33">
        <v>2</v>
      </c>
      <c r="M68" s="34">
        <v>3</v>
      </c>
      <c r="N68" s="35">
        <v>5</v>
      </c>
      <c r="O68" s="35">
        <v>0</v>
      </c>
      <c r="P68" s="36" t="s">
        <v>12</v>
      </c>
      <c r="Q68" s="126">
        <f t="shared" si="3"/>
        <v>22</v>
      </c>
    </row>
    <row r="69" spans="2:17" x14ac:dyDescent="0.25">
      <c r="B69" s="28">
        <f t="shared" si="2"/>
        <v>23</v>
      </c>
      <c r="C69" s="129"/>
      <c r="D69" s="49"/>
      <c r="E69" s="63" t="s">
        <v>162</v>
      </c>
      <c r="F69" s="32"/>
      <c r="G69" s="33"/>
      <c r="H69" s="34"/>
      <c r="I69" s="35"/>
      <c r="J69" s="35"/>
      <c r="K69" s="36"/>
      <c r="L69" s="37"/>
      <c r="M69" s="34"/>
      <c r="N69" s="35"/>
      <c r="O69" s="35"/>
      <c r="P69" s="36"/>
      <c r="Q69" s="126">
        <f t="shared" si="3"/>
        <v>23</v>
      </c>
    </row>
    <row r="70" spans="2:17" x14ac:dyDescent="0.25">
      <c r="B70" s="28">
        <f t="shared" si="2"/>
        <v>24</v>
      </c>
      <c r="C70" s="129"/>
      <c r="D70" s="49"/>
      <c r="E70" s="63" t="s">
        <v>163</v>
      </c>
      <c r="F70" s="80"/>
      <c r="G70" s="33"/>
      <c r="H70" s="34"/>
      <c r="I70" s="35"/>
      <c r="J70" s="35"/>
      <c r="K70" s="36"/>
      <c r="L70" s="37"/>
      <c r="M70" s="34"/>
      <c r="N70" s="35"/>
      <c r="O70" s="35"/>
      <c r="P70" s="36"/>
      <c r="Q70" s="126">
        <f t="shared" si="3"/>
        <v>24</v>
      </c>
    </row>
    <row r="71" spans="2:17" ht="15.75" thickBot="1" x14ac:dyDescent="0.3">
      <c r="B71" s="28">
        <f t="shared" si="2"/>
        <v>25</v>
      </c>
      <c r="C71" s="137"/>
      <c r="D71" s="138"/>
      <c r="E71" s="139"/>
      <c r="F71" s="140"/>
      <c r="G71" s="141"/>
      <c r="H71" s="142"/>
      <c r="I71" s="142"/>
      <c r="J71" s="138"/>
      <c r="K71" s="143"/>
      <c r="L71" s="141"/>
      <c r="M71" s="142"/>
      <c r="N71" s="142"/>
      <c r="O71" s="138"/>
      <c r="P71" s="143"/>
      <c r="Q71" s="126">
        <f t="shared" si="3"/>
        <v>25</v>
      </c>
    </row>
    <row r="72" spans="2:17" ht="15.75" thickTop="1" x14ac:dyDescent="0.25">
      <c r="B72" s="144"/>
      <c r="L72" s="144"/>
    </row>
    <row r="73" spans="2:17" x14ac:dyDescent="0.25">
      <c r="B73" s="2" t="s">
        <v>164</v>
      </c>
    </row>
  </sheetData>
  <mergeCells count="14">
    <mergeCell ref="C45:K45"/>
    <mergeCell ref="N45:P45"/>
    <mergeCell ref="C47:D48"/>
    <mergeCell ref="E47:E48"/>
    <mergeCell ref="F47:F48"/>
    <mergeCell ref="G47:K48"/>
    <mergeCell ref="L47:P48"/>
    <mergeCell ref="C3:K3"/>
    <mergeCell ref="N3:P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8122C-B529-474C-B857-76E1E228FE6F}">
  <dimension ref="A1:T77"/>
  <sheetViews>
    <sheetView workbookViewId="0">
      <selection sqref="A1:XFD1048576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4.7109375" style="2" customWidth="1"/>
    <col min="4" max="4" width="2.7109375" style="2" customWidth="1"/>
    <col min="5" max="5" width="47.7109375" style="2" bestFit="1" customWidth="1"/>
    <col min="6" max="6" width="4.855468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3.28515625" style="4" customWidth="1"/>
    <col min="17" max="17" width="2.7109375" style="2" customWidth="1"/>
    <col min="18" max="18" width="1.7109375" style="2" customWidth="1"/>
    <col min="19" max="16384" width="10.28515625" style="2"/>
  </cols>
  <sheetData>
    <row r="1" spans="1:20" ht="15" customHeight="1" x14ac:dyDescent="0.25">
      <c r="A1" s="1" t="s">
        <v>165</v>
      </c>
      <c r="C1" s="119"/>
      <c r="D1" s="119"/>
      <c r="E1" s="119"/>
      <c r="F1" s="119"/>
      <c r="G1" s="119"/>
      <c r="H1" s="119"/>
      <c r="I1" s="119"/>
      <c r="J1" s="119"/>
      <c r="K1" s="120"/>
      <c r="L1" s="119"/>
      <c r="M1" s="119"/>
      <c r="N1" s="119"/>
      <c r="O1" s="119"/>
      <c r="P1" s="120"/>
    </row>
    <row r="2" spans="1:20" ht="15" customHeight="1" x14ac:dyDescent="0.25">
      <c r="B2" s="5"/>
      <c r="C2" s="119"/>
      <c r="D2" s="119"/>
      <c r="E2" s="119"/>
      <c r="F2" s="119"/>
      <c r="G2" s="119"/>
      <c r="H2" s="119"/>
      <c r="I2" s="119"/>
      <c r="J2" s="119"/>
      <c r="K2" s="120"/>
      <c r="L2" s="119"/>
      <c r="M2" s="119"/>
      <c r="N2" s="119"/>
      <c r="O2" s="119"/>
      <c r="P2" s="120"/>
    </row>
    <row r="3" spans="1:20" ht="15" customHeight="1" x14ac:dyDescent="0.25">
      <c r="B3" s="6"/>
      <c r="C3" s="7" t="s">
        <v>1</v>
      </c>
      <c r="D3" s="7"/>
      <c r="E3" s="7"/>
      <c r="F3" s="7"/>
      <c r="G3" s="7"/>
      <c r="H3" s="7"/>
      <c r="I3" s="7"/>
      <c r="J3" s="7"/>
      <c r="K3" s="7"/>
      <c r="L3" s="6" t="s">
        <v>2</v>
      </c>
      <c r="M3" s="6"/>
      <c r="N3" s="7">
        <v>1</v>
      </c>
      <c r="O3" s="7"/>
      <c r="P3" s="7"/>
      <c r="Q3" s="121"/>
    </row>
    <row r="4" spans="1:20" ht="5.0999999999999996" customHeight="1" thickBot="1" x14ac:dyDescent="0.3">
      <c r="B4" s="122"/>
      <c r="Q4" s="122"/>
    </row>
    <row r="5" spans="1:20" ht="15" customHeight="1" thickTop="1" x14ac:dyDescent="0.25">
      <c r="C5" s="12" t="s">
        <v>3</v>
      </c>
      <c r="D5" s="13"/>
      <c r="E5" s="14" t="s">
        <v>4</v>
      </c>
      <c r="F5" s="15" t="s">
        <v>5</v>
      </c>
      <c r="G5" s="12" t="s">
        <v>127</v>
      </c>
      <c r="H5" s="13"/>
      <c r="I5" s="13"/>
      <c r="J5" s="13"/>
      <c r="K5" s="16"/>
      <c r="L5" s="12" t="s">
        <v>128</v>
      </c>
      <c r="M5" s="13"/>
      <c r="N5" s="13"/>
      <c r="O5" s="13"/>
      <c r="P5" s="16"/>
      <c r="Q5" s="123"/>
    </row>
    <row r="6" spans="1:20" ht="12.75" customHeight="1" x14ac:dyDescent="0.25">
      <c r="B6" s="124"/>
      <c r="C6" s="20"/>
      <c r="D6" s="20"/>
      <c r="E6" s="21"/>
      <c r="F6" s="22"/>
      <c r="G6" s="19"/>
      <c r="H6" s="20"/>
      <c r="I6" s="20"/>
      <c r="J6" s="20"/>
      <c r="K6" s="23"/>
      <c r="L6" s="19"/>
      <c r="M6" s="20"/>
      <c r="N6" s="20"/>
      <c r="O6" s="20"/>
      <c r="P6" s="23"/>
    </row>
    <row r="7" spans="1:20" x14ac:dyDescent="0.25">
      <c r="B7" s="28">
        <v>1</v>
      </c>
      <c r="C7" s="29" t="s">
        <v>8</v>
      </c>
      <c r="D7" s="30"/>
      <c r="F7" s="125"/>
      <c r="G7" s="33"/>
      <c r="H7" s="34"/>
      <c r="I7" s="35"/>
      <c r="J7" s="35"/>
      <c r="K7" s="106"/>
      <c r="L7" s="37"/>
      <c r="M7" s="34"/>
      <c r="N7" s="35"/>
      <c r="O7" s="35"/>
      <c r="P7" s="36"/>
      <c r="Q7" s="126">
        <v>1</v>
      </c>
      <c r="T7" s="5"/>
    </row>
    <row r="8" spans="1:20" ht="15" customHeight="1" x14ac:dyDescent="0.25">
      <c r="B8" s="28">
        <v>2</v>
      </c>
      <c r="C8" s="41" t="s">
        <v>166</v>
      </c>
      <c r="D8" s="127">
        <v>1</v>
      </c>
      <c r="E8" s="72" t="s">
        <v>130</v>
      </c>
      <c r="F8" s="32">
        <v>501</v>
      </c>
      <c r="G8" s="33">
        <v>2</v>
      </c>
      <c r="H8" s="34">
        <v>5</v>
      </c>
      <c r="I8" s="35">
        <v>0</v>
      </c>
      <c r="J8" s="35">
        <v>0</v>
      </c>
      <c r="K8" s="36" t="s">
        <v>12</v>
      </c>
      <c r="L8" s="37"/>
      <c r="M8" s="34"/>
      <c r="N8" s="35"/>
      <c r="O8" s="35"/>
      <c r="P8" s="36"/>
      <c r="Q8" s="126">
        <v>2</v>
      </c>
    </row>
    <row r="9" spans="1:20" ht="15" customHeight="1" x14ac:dyDescent="0.25">
      <c r="B9" s="28">
        <v>3</v>
      </c>
      <c r="C9" s="47"/>
      <c r="D9" s="30"/>
      <c r="E9" s="62" t="s">
        <v>17</v>
      </c>
      <c r="F9" s="32">
        <v>101</v>
      </c>
      <c r="G9" s="33"/>
      <c r="H9" s="34"/>
      <c r="I9" s="35"/>
      <c r="J9" s="35"/>
      <c r="K9" s="36"/>
      <c r="L9" s="37">
        <v>2</v>
      </c>
      <c r="M9" s="34">
        <v>5</v>
      </c>
      <c r="N9" s="35">
        <v>0</v>
      </c>
      <c r="O9" s="35">
        <v>0</v>
      </c>
      <c r="P9" s="36" t="s">
        <v>12</v>
      </c>
      <c r="Q9" s="126">
        <v>3</v>
      </c>
    </row>
    <row r="10" spans="1:20" ht="15" customHeight="1" x14ac:dyDescent="0.25">
      <c r="B10" s="28">
        <v>4</v>
      </c>
      <c r="C10" s="47"/>
      <c r="D10" s="30"/>
      <c r="E10" s="63" t="s">
        <v>167</v>
      </c>
      <c r="F10" s="125"/>
      <c r="G10" s="33"/>
      <c r="H10" s="34"/>
      <c r="I10" s="35"/>
      <c r="J10" s="35"/>
      <c r="K10" s="36"/>
      <c r="L10" s="37"/>
      <c r="M10" s="34"/>
      <c r="N10" s="35"/>
      <c r="O10" s="35"/>
      <c r="P10" s="36"/>
      <c r="Q10" s="126">
        <v>4</v>
      </c>
    </row>
    <row r="11" spans="1:20" ht="15" customHeight="1" x14ac:dyDescent="0.25">
      <c r="B11" s="28">
        <v>5</v>
      </c>
      <c r="C11" s="47"/>
      <c r="D11" s="30"/>
      <c r="E11" s="145"/>
      <c r="F11" s="125"/>
      <c r="G11" s="33"/>
      <c r="H11" s="34"/>
      <c r="I11" s="35"/>
      <c r="J11" s="35"/>
      <c r="K11" s="36"/>
      <c r="L11" s="37"/>
      <c r="M11" s="34"/>
      <c r="N11" s="35"/>
      <c r="O11" s="35"/>
      <c r="P11" s="36"/>
      <c r="Q11" s="126">
        <v>5</v>
      </c>
    </row>
    <row r="12" spans="1:20" ht="15" customHeight="1" x14ac:dyDescent="0.25">
      <c r="B12" s="28">
        <v>6</v>
      </c>
      <c r="C12" s="129"/>
      <c r="D12" s="35">
        <v>2</v>
      </c>
      <c r="E12" s="146" t="s">
        <v>130</v>
      </c>
      <c r="F12" s="32">
        <v>501</v>
      </c>
      <c r="G12" s="33">
        <v>2</v>
      </c>
      <c r="H12" s="34">
        <v>2</v>
      </c>
      <c r="I12" s="35">
        <v>0</v>
      </c>
      <c r="J12" s="35">
        <v>0</v>
      </c>
      <c r="K12" s="36" t="s">
        <v>12</v>
      </c>
      <c r="L12" s="37"/>
      <c r="M12" s="34"/>
      <c r="N12" s="35"/>
      <c r="O12" s="35"/>
      <c r="P12" s="36"/>
      <c r="Q12" s="126">
        <v>6</v>
      </c>
    </row>
    <row r="13" spans="1:20" ht="17.25" customHeight="1" x14ac:dyDescent="0.25">
      <c r="B13" s="28">
        <v>7</v>
      </c>
      <c r="C13" s="129"/>
      <c r="D13" s="35"/>
      <c r="E13" s="87" t="s">
        <v>168</v>
      </c>
      <c r="F13" s="40" t="s">
        <v>133</v>
      </c>
      <c r="G13" s="33"/>
      <c r="H13" s="34"/>
      <c r="I13" s="35"/>
      <c r="J13" s="35"/>
      <c r="K13" s="36"/>
      <c r="L13" s="37">
        <v>2</v>
      </c>
      <c r="M13" s="34">
        <v>2</v>
      </c>
      <c r="N13" s="35">
        <v>0</v>
      </c>
      <c r="O13" s="35">
        <v>0</v>
      </c>
      <c r="P13" s="36" t="s">
        <v>12</v>
      </c>
      <c r="Q13" s="126">
        <v>7</v>
      </c>
    </row>
    <row r="14" spans="1:20" ht="15" customHeight="1" x14ac:dyDescent="0.25">
      <c r="B14" s="28">
        <v>8</v>
      </c>
      <c r="C14" s="129"/>
      <c r="D14" s="30"/>
      <c r="E14" s="63" t="s">
        <v>169</v>
      </c>
      <c r="F14" s="32"/>
      <c r="G14" s="33"/>
      <c r="H14" s="34"/>
      <c r="I14" s="35"/>
      <c r="J14" s="35"/>
      <c r="K14" s="36"/>
      <c r="L14" s="37"/>
      <c r="M14" s="34"/>
      <c r="N14" s="35"/>
      <c r="O14" s="35"/>
      <c r="P14" s="36"/>
      <c r="Q14" s="126">
        <v>8</v>
      </c>
    </row>
    <row r="15" spans="1:20" ht="15" customHeight="1" x14ac:dyDescent="0.25">
      <c r="B15" s="28">
        <v>9</v>
      </c>
      <c r="C15" s="129"/>
      <c r="D15" s="30"/>
      <c r="E15" s="63" t="s">
        <v>170</v>
      </c>
      <c r="F15" s="125"/>
      <c r="G15" s="33"/>
      <c r="H15" s="34"/>
      <c r="I15" s="35"/>
      <c r="J15" s="35"/>
      <c r="K15" s="36"/>
      <c r="L15" s="37"/>
      <c r="M15" s="34"/>
      <c r="N15" s="35"/>
      <c r="O15" s="35"/>
      <c r="P15" s="36"/>
      <c r="Q15" s="126">
        <v>9</v>
      </c>
    </row>
    <row r="16" spans="1:20" ht="15" customHeight="1" x14ac:dyDescent="0.25">
      <c r="B16" s="28">
        <v>10</v>
      </c>
      <c r="C16" s="129"/>
      <c r="D16" s="127"/>
      <c r="E16" s="147"/>
      <c r="F16" s="32"/>
      <c r="G16" s="81"/>
      <c r="H16" s="82"/>
      <c r="I16" s="83"/>
      <c r="J16" s="83"/>
      <c r="K16" s="84"/>
      <c r="L16" s="85"/>
      <c r="M16" s="82"/>
      <c r="N16" s="83"/>
      <c r="O16" s="83"/>
      <c r="P16" s="84"/>
      <c r="Q16" s="126">
        <v>10</v>
      </c>
    </row>
    <row r="17" spans="2:17" ht="15" customHeight="1" x14ac:dyDescent="0.25">
      <c r="B17" s="28">
        <v>11</v>
      </c>
      <c r="C17" s="129"/>
      <c r="D17" s="127">
        <v>5</v>
      </c>
      <c r="E17" s="134" t="s">
        <v>130</v>
      </c>
      <c r="F17" s="32">
        <v>501</v>
      </c>
      <c r="G17" s="81">
        <v>3</v>
      </c>
      <c r="H17" s="82">
        <v>9</v>
      </c>
      <c r="I17" s="83">
        <v>0</v>
      </c>
      <c r="J17" s="83">
        <v>0</v>
      </c>
      <c r="K17" s="84" t="s">
        <v>12</v>
      </c>
      <c r="L17" s="85"/>
      <c r="M17" s="82"/>
      <c r="N17" s="83"/>
      <c r="O17" s="83"/>
      <c r="P17" s="84"/>
      <c r="Q17" s="126">
        <v>11</v>
      </c>
    </row>
    <row r="18" spans="2:17" ht="15" customHeight="1" x14ac:dyDescent="0.25">
      <c r="B18" s="28">
        <v>12</v>
      </c>
      <c r="C18" s="129"/>
      <c r="D18" s="30"/>
      <c r="E18" s="135" t="s">
        <v>131</v>
      </c>
      <c r="F18" s="32">
        <v>504</v>
      </c>
      <c r="G18" s="33"/>
      <c r="H18" s="34">
        <v>1</v>
      </c>
      <c r="I18" s="35">
        <v>0</v>
      </c>
      <c r="J18" s="35">
        <v>0</v>
      </c>
      <c r="K18" s="36" t="s">
        <v>12</v>
      </c>
      <c r="L18" s="37"/>
      <c r="M18" s="34"/>
      <c r="N18" s="35"/>
      <c r="O18" s="35"/>
      <c r="P18" s="36"/>
      <c r="Q18" s="126">
        <v>12</v>
      </c>
    </row>
    <row r="19" spans="2:17" ht="17.25" customHeight="1" x14ac:dyDescent="0.25">
      <c r="B19" s="28">
        <v>13</v>
      </c>
      <c r="C19" s="129"/>
      <c r="D19" s="30"/>
      <c r="E19" s="62" t="s">
        <v>171</v>
      </c>
      <c r="F19" s="40" t="s">
        <v>133</v>
      </c>
      <c r="G19" s="33"/>
      <c r="H19" s="34"/>
      <c r="I19" s="35"/>
      <c r="J19" s="35"/>
      <c r="K19" s="36"/>
      <c r="L19" s="37">
        <v>4</v>
      </c>
      <c r="M19" s="34">
        <v>0</v>
      </c>
      <c r="N19" s="35">
        <v>0</v>
      </c>
      <c r="O19" s="35">
        <v>0</v>
      </c>
      <c r="P19" s="36" t="s">
        <v>12</v>
      </c>
      <c r="Q19" s="126">
        <v>13</v>
      </c>
    </row>
    <row r="20" spans="2:17" ht="15" customHeight="1" x14ac:dyDescent="0.25">
      <c r="B20" s="28">
        <v>14</v>
      </c>
      <c r="C20" s="129"/>
      <c r="D20" s="49"/>
      <c r="E20" s="63" t="s">
        <v>169</v>
      </c>
      <c r="F20" s="80"/>
      <c r="G20" s="33"/>
      <c r="H20" s="34"/>
      <c r="I20" s="35"/>
      <c r="J20" s="35"/>
      <c r="K20" s="36"/>
      <c r="L20" s="37"/>
      <c r="M20" s="34"/>
      <c r="N20" s="35"/>
      <c r="O20" s="35"/>
      <c r="P20" s="36"/>
      <c r="Q20" s="126">
        <v>14</v>
      </c>
    </row>
    <row r="21" spans="2:17" ht="15" customHeight="1" x14ac:dyDescent="0.25">
      <c r="B21" s="28">
        <v>15</v>
      </c>
      <c r="C21" s="129"/>
      <c r="D21" s="49"/>
      <c r="E21" s="63" t="s">
        <v>172</v>
      </c>
      <c r="F21" s="32"/>
      <c r="G21" s="33"/>
      <c r="H21" s="34"/>
      <c r="I21" s="35"/>
      <c r="J21" s="35"/>
      <c r="K21" s="36"/>
      <c r="L21" s="37"/>
      <c r="M21" s="34"/>
      <c r="N21" s="35"/>
      <c r="O21" s="35"/>
      <c r="P21" s="36"/>
      <c r="Q21" s="126">
        <v>15</v>
      </c>
    </row>
    <row r="22" spans="2:17" ht="15" customHeight="1" x14ac:dyDescent="0.25">
      <c r="B22" s="28">
        <v>16</v>
      </c>
      <c r="C22" s="129"/>
      <c r="D22" s="49"/>
      <c r="E22" s="31"/>
      <c r="F22" s="32"/>
      <c r="G22" s="33"/>
      <c r="H22" s="34"/>
      <c r="I22" s="35"/>
      <c r="J22" s="35"/>
      <c r="K22" s="36"/>
      <c r="L22" s="37"/>
      <c r="M22" s="34"/>
      <c r="N22" s="35"/>
      <c r="O22" s="35"/>
      <c r="P22" s="36"/>
      <c r="Q22" s="126">
        <v>16</v>
      </c>
    </row>
    <row r="23" spans="2:17" ht="17.25" customHeight="1" x14ac:dyDescent="0.25">
      <c r="B23" s="28">
        <v>17</v>
      </c>
      <c r="C23" s="129"/>
      <c r="D23" s="49">
        <v>10</v>
      </c>
      <c r="E23" s="31" t="s">
        <v>168</v>
      </c>
      <c r="F23" s="40" t="s">
        <v>133</v>
      </c>
      <c r="G23" s="33">
        <v>2</v>
      </c>
      <c r="H23" s="34">
        <v>2</v>
      </c>
      <c r="I23" s="35">
        <v>0</v>
      </c>
      <c r="J23" s="35">
        <v>0</v>
      </c>
      <c r="K23" s="36" t="s">
        <v>12</v>
      </c>
      <c r="L23" s="37"/>
      <c r="M23" s="34"/>
      <c r="N23" s="35"/>
      <c r="O23" s="35"/>
      <c r="P23" s="36"/>
      <c r="Q23" s="126">
        <v>17</v>
      </c>
    </row>
    <row r="24" spans="2:17" ht="15" customHeight="1" x14ac:dyDescent="0.25">
      <c r="B24" s="28">
        <v>18</v>
      </c>
      <c r="C24" s="129"/>
      <c r="D24" s="49"/>
      <c r="E24" s="62" t="s">
        <v>173</v>
      </c>
      <c r="F24" s="32">
        <v>503</v>
      </c>
      <c r="G24" s="33"/>
      <c r="H24" s="34"/>
      <c r="I24" s="35"/>
      <c r="J24" s="35"/>
      <c r="K24" s="36"/>
      <c r="L24" s="37"/>
      <c r="M24" s="34"/>
      <c r="N24" s="35">
        <v>2</v>
      </c>
      <c r="O24" s="35">
        <v>2</v>
      </c>
      <c r="P24" s="36" t="s">
        <v>12</v>
      </c>
      <c r="Q24" s="126">
        <v>18</v>
      </c>
    </row>
    <row r="25" spans="2:17" ht="15" customHeight="1" x14ac:dyDescent="0.25">
      <c r="B25" s="28">
        <v>19</v>
      </c>
      <c r="C25" s="129"/>
      <c r="D25" s="49"/>
      <c r="E25" s="62" t="s">
        <v>174</v>
      </c>
      <c r="F25" s="32">
        <v>101</v>
      </c>
      <c r="G25" s="33"/>
      <c r="H25" s="34"/>
      <c r="I25" s="35"/>
      <c r="J25" s="35"/>
      <c r="K25" s="36"/>
      <c r="L25" s="37">
        <v>2</v>
      </c>
      <c r="M25" s="34">
        <v>1</v>
      </c>
      <c r="N25" s="35">
        <v>7</v>
      </c>
      <c r="O25" s="35">
        <v>8</v>
      </c>
      <c r="P25" s="36" t="s">
        <v>12</v>
      </c>
      <c r="Q25" s="126">
        <v>19</v>
      </c>
    </row>
    <row r="26" spans="2:17" ht="15" customHeight="1" x14ac:dyDescent="0.25">
      <c r="B26" s="28">
        <v>20</v>
      </c>
      <c r="C26" s="129"/>
      <c r="D26" s="49"/>
      <c r="E26" s="63" t="s">
        <v>175</v>
      </c>
      <c r="F26" s="80"/>
      <c r="G26" s="33"/>
      <c r="H26" s="34"/>
      <c r="I26" s="35"/>
      <c r="J26" s="35"/>
      <c r="K26" s="36"/>
      <c r="L26" s="37"/>
      <c r="M26" s="34"/>
      <c r="N26" s="35"/>
      <c r="O26" s="35"/>
      <c r="P26" s="36"/>
      <c r="Q26" s="126">
        <v>20</v>
      </c>
    </row>
    <row r="27" spans="2:17" ht="15" customHeight="1" x14ac:dyDescent="0.25">
      <c r="B27" s="28">
        <v>21</v>
      </c>
      <c r="C27" s="129"/>
      <c r="D27" s="49"/>
      <c r="E27" s="63" t="s">
        <v>176</v>
      </c>
      <c r="F27" s="125"/>
      <c r="G27" s="33"/>
      <c r="H27" s="34"/>
      <c r="I27" s="35"/>
      <c r="J27" s="35"/>
      <c r="K27" s="36"/>
      <c r="L27" s="37"/>
      <c r="M27" s="34"/>
      <c r="N27" s="35"/>
      <c r="O27" s="35"/>
      <c r="P27" s="36"/>
      <c r="Q27" s="126">
        <v>21</v>
      </c>
    </row>
    <row r="28" spans="2:17" ht="15" customHeight="1" x14ac:dyDescent="0.25">
      <c r="B28" s="28">
        <v>22</v>
      </c>
      <c r="C28" s="129"/>
      <c r="D28" s="49"/>
      <c r="E28" s="145"/>
      <c r="F28" s="32"/>
      <c r="G28" s="33"/>
      <c r="H28" s="34"/>
      <c r="I28" s="35"/>
      <c r="J28" s="35"/>
      <c r="K28" s="36"/>
      <c r="L28" s="37"/>
      <c r="M28" s="34"/>
      <c r="N28" s="35"/>
      <c r="O28" s="35"/>
      <c r="P28" s="36"/>
      <c r="Q28" s="126">
        <v>22</v>
      </c>
    </row>
    <row r="29" spans="2:17" ht="17.25" customHeight="1" x14ac:dyDescent="0.25">
      <c r="B29" s="28">
        <v>23</v>
      </c>
      <c r="C29" s="129"/>
      <c r="D29" s="49">
        <v>10</v>
      </c>
      <c r="E29" s="31" t="s">
        <v>171</v>
      </c>
      <c r="F29" s="40" t="s">
        <v>133</v>
      </c>
      <c r="G29" s="33"/>
      <c r="H29" s="34">
        <v>3</v>
      </c>
      <c r="I29" s="35">
        <v>0</v>
      </c>
      <c r="J29" s="35">
        <v>0</v>
      </c>
      <c r="K29" s="36" t="s">
        <v>12</v>
      </c>
      <c r="L29" s="37"/>
      <c r="M29" s="34"/>
      <c r="N29" s="35"/>
      <c r="O29" s="35"/>
      <c r="P29" s="36"/>
      <c r="Q29" s="126">
        <v>23</v>
      </c>
    </row>
    <row r="30" spans="2:17" ht="15" customHeight="1" x14ac:dyDescent="0.25">
      <c r="B30" s="28">
        <v>24</v>
      </c>
      <c r="C30" s="129"/>
      <c r="D30" s="49"/>
      <c r="E30" s="62" t="s">
        <v>139</v>
      </c>
      <c r="F30" s="80">
        <v>502</v>
      </c>
      <c r="G30" s="33"/>
      <c r="H30" s="34"/>
      <c r="I30" s="35"/>
      <c r="J30" s="35"/>
      <c r="K30" s="36"/>
      <c r="L30" s="37"/>
      <c r="M30" s="34">
        <v>3</v>
      </c>
      <c r="N30" s="35">
        <v>0</v>
      </c>
      <c r="O30" s="35">
        <v>0</v>
      </c>
      <c r="P30" s="36" t="s">
        <v>12</v>
      </c>
      <c r="Q30" s="126">
        <v>24</v>
      </c>
    </row>
    <row r="31" spans="2:17" ht="15" customHeight="1" x14ac:dyDescent="0.25">
      <c r="B31" s="28">
        <v>25</v>
      </c>
      <c r="C31" s="129"/>
      <c r="D31" s="49"/>
      <c r="E31" s="63" t="s">
        <v>177</v>
      </c>
      <c r="F31" s="32"/>
      <c r="G31" s="33"/>
      <c r="H31" s="34"/>
      <c r="I31" s="35"/>
      <c r="J31" s="35"/>
      <c r="K31" s="36"/>
      <c r="L31" s="37"/>
      <c r="M31" s="34"/>
      <c r="N31" s="35"/>
      <c r="O31" s="35"/>
      <c r="P31" s="36"/>
      <c r="Q31" s="126">
        <v>25</v>
      </c>
    </row>
    <row r="32" spans="2:17" ht="15" customHeight="1" x14ac:dyDescent="0.25">
      <c r="B32" s="28">
        <v>26</v>
      </c>
      <c r="C32" s="129"/>
      <c r="D32" s="49"/>
      <c r="E32" s="63" t="s">
        <v>178</v>
      </c>
      <c r="F32" s="32"/>
      <c r="G32" s="33"/>
      <c r="H32" s="34"/>
      <c r="I32" s="35"/>
      <c r="J32" s="35"/>
      <c r="K32" s="36"/>
      <c r="L32" s="37"/>
      <c r="M32" s="34"/>
      <c r="N32" s="35"/>
      <c r="O32" s="35"/>
      <c r="P32" s="36"/>
      <c r="Q32" s="126">
        <v>26</v>
      </c>
    </row>
    <row r="33" spans="1:17" ht="15" customHeight="1" x14ac:dyDescent="0.25">
      <c r="B33" s="28">
        <v>27</v>
      </c>
      <c r="C33" s="129"/>
      <c r="D33" s="49"/>
      <c r="E33" s="31"/>
      <c r="F33" s="125"/>
      <c r="G33" s="33"/>
      <c r="H33" s="34"/>
      <c r="I33" s="35"/>
      <c r="J33" s="35"/>
      <c r="K33" s="36"/>
      <c r="L33" s="37"/>
      <c r="M33" s="34"/>
      <c r="N33" s="35"/>
      <c r="O33" s="35"/>
      <c r="P33" s="36"/>
      <c r="Q33" s="126">
        <v>27</v>
      </c>
    </row>
    <row r="34" spans="1:17" ht="15" customHeight="1" x14ac:dyDescent="0.25">
      <c r="B34" s="28">
        <v>28</v>
      </c>
      <c r="C34" s="129"/>
      <c r="D34" s="49">
        <v>11</v>
      </c>
      <c r="E34" s="31" t="s">
        <v>130</v>
      </c>
      <c r="F34" s="32">
        <v>501</v>
      </c>
      <c r="G34" s="33">
        <v>1</v>
      </c>
      <c r="H34" s="34">
        <v>7</v>
      </c>
      <c r="I34" s="35">
        <v>0</v>
      </c>
      <c r="J34" s="35">
        <v>0</v>
      </c>
      <c r="K34" s="36" t="s">
        <v>12</v>
      </c>
      <c r="L34" s="37"/>
      <c r="M34" s="34"/>
      <c r="N34" s="35"/>
      <c r="O34" s="35"/>
      <c r="P34" s="36"/>
      <c r="Q34" s="126">
        <v>28</v>
      </c>
    </row>
    <row r="35" spans="1:17" ht="17.25" customHeight="1" x14ac:dyDescent="0.25">
      <c r="B35" s="28">
        <v>29</v>
      </c>
      <c r="C35" s="129"/>
      <c r="D35" s="49"/>
      <c r="E35" s="62" t="s">
        <v>168</v>
      </c>
      <c r="F35" s="40" t="s">
        <v>133</v>
      </c>
      <c r="G35" s="33"/>
      <c r="H35" s="34"/>
      <c r="I35" s="35"/>
      <c r="J35" s="35"/>
      <c r="K35" s="36"/>
      <c r="L35" s="33">
        <v>1</v>
      </c>
      <c r="M35" s="34">
        <v>7</v>
      </c>
      <c r="N35" s="35">
        <v>0</v>
      </c>
      <c r="O35" s="35">
        <v>0</v>
      </c>
      <c r="P35" s="36" t="s">
        <v>12</v>
      </c>
      <c r="Q35" s="126">
        <v>29</v>
      </c>
    </row>
    <row r="36" spans="1:17" ht="15" customHeight="1" x14ac:dyDescent="0.25">
      <c r="B36" s="28">
        <v>30</v>
      </c>
      <c r="C36" s="129"/>
      <c r="D36" s="49"/>
      <c r="E36" s="148" t="s">
        <v>169</v>
      </c>
      <c r="F36" s="32"/>
      <c r="G36" s="33"/>
      <c r="H36" s="34"/>
      <c r="I36" s="35"/>
      <c r="J36" s="35"/>
      <c r="K36" s="36"/>
      <c r="L36" s="37"/>
      <c r="M36" s="34"/>
      <c r="N36" s="35"/>
      <c r="O36" s="35"/>
      <c r="P36" s="36"/>
      <c r="Q36" s="126">
        <v>30</v>
      </c>
    </row>
    <row r="37" spans="1:17" ht="15" customHeight="1" x14ac:dyDescent="0.25">
      <c r="B37" s="28">
        <v>31</v>
      </c>
      <c r="C37" s="129"/>
      <c r="D37" s="49"/>
      <c r="E37" s="148" t="s">
        <v>179</v>
      </c>
      <c r="F37" s="32"/>
      <c r="G37" s="33"/>
      <c r="H37" s="34"/>
      <c r="I37" s="35"/>
      <c r="J37" s="35"/>
      <c r="K37" s="36"/>
      <c r="L37" s="37"/>
      <c r="M37" s="34"/>
      <c r="N37" s="35"/>
      <c r="O37" s="35"/>
      <c r="P37" s="36"/>
      <c r="Q37" s="126">
        <v>31</v>
      </c>
    </row>
    <row r="38" spans="1:17" ht="15" customHeight="1" thickBot="1" x14ac:dyDescent="0.3">
      <c r="B38" s="28">
        <v>32</v>
      </c>
      <c r="C38" s="137"/>
      <c r="D38" s="54"/>
      <c r="E38" s="139"/>
      <c r="F38" s="140"/>
      <c r="G38" s="141"/>
      <c r="H38" s="142"/>
      <c r="I38" s="142"/>
      <c r="J38" s="138"/>
      <c r="K38" s="143"/>
      <c r="L38" s="141"/>
      <c r="M38" s="142"/>
      <c r="N38" s="142"/>
      <c r="O38" s="138"/>
      <c r="P38" s="143"/>
      <c r="Q38" s="61">
        <v>32</v>
      </c>
    </row>
    <row r="39" spans="1:17" ht="15.75" thickTop="1" x14ac:dyDescent="0.25">
      <c r="B39" s="144"/>
      <c r="L39" s="144"/>
    </row>
    <row r="41" spans="1:17" x14ac:dyDescent="0.25">
      <c r="A41" s="1" t="s">
        <v>180</v>
      </c>
      <c r="C41" s="119"/>
      <c r="D41" s="119"/>
      <c r="E41" s="119"/>
      <c r="F41" s="119"/>
      <c r="G41" s="119"/>
      <c r="H41" s="119"/>
      <c r="I41" s="119"/>
      <c r="J41" s="119"/>
      <c r="K41" s="120"/>
      <c r="L41" s="119"/>
      <c r="M41" s="119"/>
      <c r="N41" s="119"/>
      <c r="O41" s="119"/>
      <c r="P41" s="120"/>
    </row>
    <row r="42" spans="1:17" x14ac:dyDescent="0.25">
      <c r="A42" s="1"/>
      <c r="C42" s="119"/>
      <c r="D42" s="119"/>
      <c r="E42" s="119"/>
      <c r="F42" s="119"/>
      <c r="G42" s="119"/>
      <c r="H42" s="119"/>
      <c r="I42" s="119"/>
      <c r="J42" s="119"/>
      <c r="K42" s="120"/>
      <c r="L42" s="119"/>
      <c r="M42" s="119"/>
      <c r="N42" s="119"/>
      <c r="O42" s="119"/>
      <c r="P42" s="120"/>
    </row>
    <row r="43" spans="1:17" x14ac:dyDescent="0.25">
      <c r="B43" s="6"/>
      <c r="C43" s="7" t="s">
        <v>1</v>
      </c>
      <c r="D43" s="7"/>
      <c r="E43" s="7"/>
      <c r="F43" s="7"/>
      <c r="G43" s="7"/>
      <c r="H43" s="7"/>
      <c r="I43" s="7"/>
      <c r="J43" s="7"/>
      <c r="K43" s="7"/>
      <c r="L43" s="6" t="s">
        <v>2</v>
      </c>
      <c r="M43" s="6"/>
      <c r="N43" s="7">
        <v>2</v>
      </c>
      <c r="O43" s="7"/>
      <c r="P43" s="7"/>
      <c r="Q43" s="121"/>
    </row>
    <row r="44" spans="1:17" ht="15.75" thickBot="1" x14ac:dyDescent="0.3">
      <c r="B44" s="122"/>
      <c r="Q44" s="122"/>
    </row>
    <row r="45" spans="1:17" ht="15" customHeight="1" thickTop="1" x14ac:dyDescent="0.25">
      <c r="C45" s="12" t="s">
        <v>3</v>
      </c>
      <c r="D45" s="13"/>
      <c r="E45" s="14" t="s">
        <v>4</v>
      </c>
      <c r="F45" s="15" t="s">
        <v>5</v>
      </c>
      <c r="G45" s="12" t="s">
        <v>127</v>
      </c>
      <c r="H45" s="13"/>
      <c r="I45" s="13"/>
      <c r="J45" s="13"/>
      <c r="K45" s="16"/>
      <c r="L45" s="12" t="s">
        <v>128</v>
      </c>
      <c r="M45" s="13"/>
      <c r="N45" s="13"/>
      <c r="O45" s="13"/>
      <c r="P45" s="16"/>
      <c r="Q45" s="123"/>
    </row>
    <row r="46" spans="1:17" ht="15" customHeight="1" x14ac:dyDescent="0.25">
      <c r="B46" s="124"/>
      <c r="C46" s="20"/>
      <c r="D46" s="20"/>
      <c r="E46" s="21"/>
      <c r="F46" s="22"/>
      <c r="G46" s="19"/>
      <c r="H46" s="20"/>
      <c r="I46" s="20"/>
      <c r="J46" s="20"/>
      <c r="K46" s="23"/>
      <c r="L46" s="19"/>
      <c r="M46" s="20"/>
      <c r="N46" s="20"/>
      <c r="O46" s="20"/>
      <c r="P46" s="23"/>
    </row>
    <row r="47" spans="1:17" ht="15" customHeight="1" x14ac:dyDescent="0.25">
      <c r="B47" s="28">
        <v>1</v>
      </c>
      <c r="C47" s="29" t="s">
        <v>8</v>
      </c>
      <c r="D47" s="30"/>
      <c r="F47" s="125"/>
      <c r="G47" s="33"/>
      <c r="H47" s="34"/>
      <c r="I47" s="35"/>
      <c r="J47" s="35"/>
      <c r="K47" s="106"/>
      <c r="L47" s="37"/>
      <c r="M47" s="34"/>
      <c r="N47" s="35"/>
      <c r="O47" s="35"/>
      <c r="P47" s="36"/>
      <c r="Q47" s="126">
        <v>1</v>
      </c>
    </row>
    <row r="48" spans="1:17" ht="17.25" customHeight="1" x14ac:dyDescent="0.25">
      <c r="B48" s="28">
        <v>2</v>
      </c>
      <c r="C48" s="41" t="s">
        <v>166</v>
      </c>
      <c r="D48" s="127">
        <v>14</v>
      </c>
      <c r="E48" s="72" t="s">
        <v>181</v>
      </c>
      <c r="F48" s="40" t="s">
        <v>133</v>
      </c>
      <c r="G48" s="33">
        <v>3</v>
      </c>
      <c r="H48" s="34">
        <v>7</v>
      </c>
      <c r="I48" s="35">
        <v>0</v>
      </c>
      <c r="J48" s="35">
        <v>0</v>
      </c>
      <c r="K48" s="36" t="s">
        <v>12</v>
      </c>
      <c r="L48" s="37"/>
      <c r="M48" s="34"/>
      <c r="N48" s="35"/>
      <c r="O48" s="35"/>
      <c r="P48" s="36"/>
      <c r="Q48" s="126">
        <v>2</v>
      </c>
    </row>
    <row r="49" spans="2:17" ht="15" customHeight="1" x14ac:dyDescent="0.25">
      <c r="B49" s="28">
        <v>3</v>
      </c>
      <c r="C49" s="47"/>
      <c r="D49" s="30"/>
      <c r="E49" s="62" t="s">
        <v>182</v>
      </c>
      <c r="F49" s="32">
        <v>503</v>
      </c>
      <c r="G49" s="33"/>
      <c r="H49" s="34"/>
      <c r="I49" s="35"/>
      <c r="J49" s="35"/>
      <c r="K49" s="36"/>
      <c r="L49" s="37"/>
      <c r="M49" s="34"/>
      <c r="N49" s="35">
        <v>7</v>
      </c>
      <c r="O49" s="35">
        <v>4</v>
      </c>
      <c r="P49" s="36" t="s">
        <v>12</v>
      </c>
      <c r="Q49" s="126">
        <v>3</v>
      </c>
    </row>
    <row r="50" spans="2:17" ht="15" customHeight="1" x14ac:dyDescent="0.25">
      <c r="B50" s="28">
        <v>4</v>
      </c>
      <c r="C50" s="47"/>
      <c r="D50" s="30"/>
      <c r="E50" s="62" t="s">
        <v>17</v>
      </c>
      <c r="F50" s="32">
        <v>101</v>
      </c>
      <c r="G50" s="33"/>
      <c r="H50" s="34"/>
      <c r="I50" s="35"/>
      <c r="J50" s="35"/>
      <c r="K50" s="36"/>
      <c r="L50" s="37">
        <v>3</v>
      </c>
      <c r="M50" s="34">
        <v>6</v>
      </c>
      <c r="N50" s="35">
        <v>2</v>
      </c>
      <c r="O50" s="35">
        <v>6</v>
      </c>
      <c r="P50" s="36" t="s">
        <v>12</v>
      </c>
      <c r="Q50" s="126">
        <v>4</v>
      </c>
    </row>
    <row r="51" spans="2:17" ht="15" customHeight="1" x14ac:dyDescent="0.25">
      <c r="B51" s="28">
        <v>5</v>
      </c>
      <c r="C51" s="47"/>
      <c r="D51" s="30"/>
      <c r="E51" s="128" t="s">
        <v>183</v>
      </c>
      <c r="F51" s="125"/>
      <c r="G51" s="33"/>
      <c r="H51" s="34"/>
      <c r="I51" s="35"/>
      <c r="J51" s="35"/>
      <c r="K51" s="36"/>
      <c r="L51" s="37"/>
      <c r="M51" s="34"/>
      <c r="N51" s="35"/>
      <c r="O51" s="35"/>
      <c r="P51" s="36"/>
      <c r="Q51" s="126">
        <v>5</v>
      </c>
    </row>
    <row r="52" spans="2:17" ht="15" customHeight="1" x14ac:dyDescent="0.25">
      <c r="B52" s="28">
        <v>6</v>
      </c>
      <c r="C52" s="129"/>
      <c r="D52" s="35"/>
      <c r="E52" s="131" t="s">
        <v>184</v>
      </c>
      <c r="F52" s="32"/>
      <c r="G52" s="33"/>
      <c r="H52" s="34"/>
      <c r="I52" s="35"/>
      <c r="J52" s="35"/>
      <c r="K52" s="36"/>
      <c r="L52" s="37"/>
      <c r="M52" s="34"/>
      <c r="N52" s="35"/>
      <c r="O52" s="35"/>
      <c r="P52" s="36"/>
      <c r="Q52" s="126">
        <v>6</v>
      </c>
    </row>
    <row r="53" spans="2:17" ht="15" customHeight="1" x14ac:dyDescent="0.25">
      <c r="B53" s="28">
        <v>7</v>
      </c>
      <c r="C53" s="129"/>
      <c r="D53" s="35"/>
      <c r="E53" s="51"/>
      <c r="F53" s="32"/>
      <c r="G53" s="33"/>
      <c r="H53" s="34"/>
      <c r="I53" s="35"/>
      <c r="J53" s="35"/>
      <c r="K53" s="36"/>
      <c r="L53" s="37"/>
      <c r="M53" s="34"/>
      <c r="N53" s="35"/>
      <c r="O53" s="35"/>
      <c r="P53" s="36"/>
      <c r="Q53" s="126">
        <v>7</v>
      </c>
    </row>
    <row r="54" spans="2:17" ht="15" customHeight="1" x14ac:dyDescent="0.25">
      <c r="B54" s="28">
        <v>8</v>
      </c>
      <c r="C54" s="129"/>
      <c r="D54" s="30">
        <v>15</v>
      </c>
      <c r="E54" s="31" t="s">
        <v>130</v>
      </c>
      <c r="F54" s="32">
        <v>501</v>
      </c>
      <c r="G54" s="33">
        <v>2</v>
      </c>
      <c r="H54" s="34">
        <v>8</v>
      </c>
      <c r="I54" s="35">
        <v>8</v>
      </c>
      <c r="J54" s="35">
        <v>0</v>
      </c>
      <c r="K54" s="36" t="s">
        <v>12</v>
      </c>
      <c r="L54" s="37"/>
      <c r="M54" s="34"/>
      <c r="N54" s="35"/>
      <c r="O54" s="35"/>
      <c r="P54" s="36"/>
      <c r="Q54" s="126">
        <v>8</v>
      </c>
    </row>
    <row r="55" spans="2:17" ht="17.25" customHeight="1" x14ac:dyDescent="0.25">
      <c r="B55" s="28">
        <v>9</v>
      </c>
      <c r="C55" s="129"/>
      <c r="D55" s="30"/>
      <c r="E55" s="62" t="s">
        <v>185</v>
      </c>
      <c r="F55" s="40" t="s">
        <v>133</v>
      </c>
      <c r="G55" s="33"/>
      <c r="H55" s="34"/>
      <c r="I55" s="35"/>
      <c r="J55" s="35"/>
      <c r="K55" s="36"/>
      <c r="L55" s="37">
        <v>2</v>
      </c>
      <c r="M55" s="34">
        <v>8</v>
      </c>
      <c r="N55" s="35">
        <v>8</v>
      </c>
      <c r="O55" s="35">
        <v>0</v>
      </c>
      <c r="P55" s="36" t="s">
        <v>12</v>
      </c>
      <c r="Q55" s="126">
        <v>9</v>
      </c>
    </row>
    <row r="56" spans="2:17" ht="15" customHeight="1" x14ac:dyDescent="0.25">
      <c r="B56" s="28">
        <v>10</v>
      </c>
      <c r="C56" s="129"/>
      <c r="D56" s="127"/>
      <c r="E56" s="63" t="s">
        <v>169</v>
      </c>
      <c r="F56" s="32"/>
      <c r="G56" s="81"/>
      <c r="H56" s="82"/>
      <c r="I56" s="83"/>
      <c r="J56" s="83"/>
      <c r="K56" s="84"/>
      <c r="L56" s="85"/>
      <c r="M56" s="82"/>
      <c r="N56" s="83"/>
      <c r="O56" s="83"/>
      <c r="P56" s="84"/>
      <c r="Q56" s="126">
        <v>10</v>
      </c>
    </row>
    <row r="57" spans="2:17" ht="15" customHeight="1" x14ac:dyDescent="0.25">
      <c r="B57" s="28">
        <v>11</v>
      </c>
      <c r="C57" s="129"/>
      <c r="D57" s="127"/>
      <c r="E57" s="63" t="s">
        <v>186</v>
      </c>
      <c r="F57" s="32"/>
      <c r="G57" s="81"/>
      <c r="H57" s="82"/>
      <c r="I57" s="83"/>
      <c r="J57" s="83"/>
      <c r="K57" s="84"/>
      <c r="L57" s="85"/>
      <c r="M57" s="82"/>
      <c r="N57" s="83"/>
      <c r="O57" s="83"/>
      <c r="P57" s="84"/>
      <c r="Q57" s="126">
        <v>11</v>
      </c>
    </row>
    <row r="58" spans="2:17" ht="15" customHeight="1" x14ac:dyDescent="0.25">
      <c r="B58" s="28">
        <v>12</v>
      </c>
      <c r="C58" s="129"/>
      <c r="D58" s="127"/>
      <c r="E58" s="63" t="s">
        <v>187</v>
      </c>
      <c r="F58" s="32"/>
      <c r="G58" s="81"/>
      <c r="H58" s="82"/>
      <c r="I58" s="83"/>
      <c r="J58" s="83"/>
      <c r="K58" s="84"/>
      <c r="L58" s="85"/>
      <c r="M58" s="82"/>
      <c r="N58" s="83"/>
      <c r="O58" s="83"/>
      <c r="P58" s="84"/>
      <c r="Q58" s="126">
        <v>12</v>
      </c>
    </row>
    <row r="59" spans="2:17" ht="15" customHeight="1" x14ac:dyDescent="0.25">
      <c r="B59" s="28">
        <v>13</v>
      </c>
      <c r="C59" s="129"/>
      <c r="D59" s="127"/>
      <c r="E59" s="133" t="s">
        <v>188</v>
      </c>
      <c r="F59" s="32"/>
      <c r="G59" s="81"/>
      <c r="H59" s="82"/>
      <c r="I59" s="83"/>
      <c r="J59" s="83"/>
      <c r="K59" s="84"/>
      <c r="L59" s="85"/>
      <c r="M59" s="82"/>
      <c r="N59" s="83"/>
      <c r="O59" s="83"/>
      <c r="P59" s="84"/>
      <c r="Q59" s="126">
        <v>13</v>
      </c>
    </row>
    <row r="60" spans="2:17" ht="15" customHeight="1" x14ac:dyDescent="0.25">
      <c r="B60" s="28">
        <v>14</v>
      </c>
      <c r="C60" s="129"/>
      <c r="D60" s="30"/>
      <c r="E60" s="31"/>
      <c r="F60" s="32"/>
      <c r="G60" s="33"/>
      <c r="H60" s="34"/>
      <c r="I60" s="35"/>
      <c r="J60" s="35"/>
      <c r="K60" s="36"/>
      <c r="L60" s="37"/>
      <c r="M60" s="34"/>
      <c r="N60" s="35"/>
      <c r="O60" s="35"/>
      <c r="P60" s="36"/>
      <c r="Q60" s="126">
        <v>14</v>
      </c>
    </row>
    <row r="61" spans="2:17" ht="15" customHeight="1" x14ac:dyDescent="0.25">
      <c r="B61" s="28">
        <v>15</v>
      </c>
      <c r="C61" s="129"/>
      <c r="D61" s="49">
        <v>20</v>
      </c>
      <c r="E61" s="31" t="s">
        <v>130</v>
      </c>
      <c r="F61" s="80">
        <v>501</v>
      </c>
      <c r="G61" s="33">
        <v>1</v>
      </c>
      <c r="H61" s="34">
        <v>9</v>
      </c>
      <c r="I61" s="35">
        <v>0</v>
      </c>
      <c r="J61" s="35">
        <v>0</v>
      </c>
      <c r="K61" s="36" t="s">
        <v>12</v>
      </c>
      <c r="L61" s="37"/>
      <c r="M61" s="34"/>
      <c r="N61" s="35"/>
      <c r="O61" s="35"/>
      <c r="P61" s="36"/>
      <c r="Q61" s="126">
        <v>15</v>
      </c>
    </row>
    <row r="62" spans="2:17" ht="15" customHeight="1" x14ac:dyDescent="0.25">
      <c r="B62" s="28">
        <v>16</v>
      </c>
      <c r="C62" s="129"/>
      <c r="D62" s="49"/>
      <c r="E62" s="62" t="s">
        <v>17</v>
      </c>
      <c r="F62" s="32">
        <v>101</v>
      </c>
      <c r="G62" s="33"/>
      <c r="H62" s="34"/>
      <c r="I62" s="35"/>
      <c r="J62" s="35"/>
      <c r="K62" s="36"/>
      <c r="L62" s="37">
        <v>1</v>
      </c>
      <c r="M62" s="34">
        <v>9</v>
      </c>
      <c r="N62" s="35">
        <v>0</v>
      </c>
      <c r="O62" s="35">
        <v>0</v>
      </c>
      <c r="P62" s="36" t="s">
        <v>12</v>
      </c>
      <c r="Q62" s="126">
        <v>16</v>
      </c>
    </row>
    <row r="63" spans="2:17" ht="15" customHeight="1" x14ac:dyDescent="0.25">
      <c r="B63" s="28">
        <v>17</v>
      </c>
      <c r="C63" s="129"/>
      <c r="D63" s="49"/>
      <c r="E63" s="63" t="s">
        <v>189</v>
      </c>
      <c r="F63" s="32"/>
      <c r="G63" s="33"/>
      <c r="H63" s="34"/>
      <c r="I63" s="35"/>
      <c r="J63" s="35"/>
      <c r="K63" s="36"/>
      <c r="L63" s="37"/>
      <c r="M63" s="34"/>
      <c r="N63" s="35"/>
      <c r="O63" s="35"/>
      <c r="P63" s="36"/>
      <c r="Q63" s="126">
        <v>17</v>
      </c>
    </row>
    <row r="64" spans="2:17" ht="15" customHeight="1" x14ac:dyDescent="0.25">
      <c r="B64" s="28">
        <v>18</v>
      </c>
      <c r="C64" s="129"/>
      <c r="D64" s="49"/>
      <c r="E64" s="31"/>
      <c r="F64" s="32"/>
      <c r="G64" s="33"/>
      <c r="H64" s="34"/>
      <c r="I64" s="35"/>
      <c r="J64" s="35"/>
      <c r="K64" s="36"/>
      <c r="L64" s="37"/>
      <c r="M64" s="34"/>
      <c r="N64" s="35"/>
      <c r="O64" s="35"/>
      <c r="P64" s="36"/>
      <c r="Q64" s="126">
        <v>18</v>
      </c>
    </row>
    <row r="65" spans="2:17" ht="15" customHeight="1" x14ac:dyDescent="0.25">
      <c r="B65" s="28">
        <v>19</v>
      </c>
      <c r="C65" s="129"/>
      <c r="D65" s="49">
        <v>24</v>
      </c>
      <c r="E65" s="31" t="s">
        <v>17</v>
      </c>
      <c r="F65" s="32">
        <v>101</v>
      </c>
      <c r="G65" s="33"/>
      <c r="H65" s="34">
        <v>1</v>
      </c>
      <c r="I65" s="35">
        <v>7</v>
      </c>
      <c r="J65" s="35">
        <v>5</v>
      </c>
      <c r="K65" s="36" t="s">
        <v>12</v>
      </c>
      <c r="L65" s="37"/>
      <c r="M65" s="34"/>
      <c r="N65" s="35"/>
      <c r="O65" s="35"/>
      <c r="P65" s="36"/>
      <c r="Q65" s="126">
        <v>19</v>
      </c>
    </row>
    <row r="66" spans="2:17" ht="15" customHeight="1" x14ac:dyDescent="0.25">
      <c r="B66" s="28">
        <v>20</v>
      </c>
      <c r="C66" s="129"/>
      <c r="D66" s="49"/>
      <c r="E66" s="62" t="s">
        <v>139</v>
      </c>
      <c r="F66" s="32">
        <v>502</v>
      </c>
      <c r="G66" s="33"/>
      <c r="H66" s="34"/>
      <c r="I66" s="35"/>
      <c r="J66" s="35"/>
      <c r="K66" s="36"/>
      <c r="L66" s="37"/>
      <c r="M66" s="34">
        <v>1</v>
      </c>
      <c r="N66" s="35">
        <v>7</v>
      </c>
      <c r="O66" s="35">
        <v>5</v>
      </c>
      <c r="P66" s="36" t="s">
        <v>12</v>
      </c>
      <c r="Q66" s="126">
        <v>20</v>
      </c>
    </row>
    <row r="67" spans="2:17" ht="15" customHeight="1" x14ac:dyDescent="0.25">
      <c r="B67" s="28">
        <v>21</v>
      </c>
      <c r="C67" s="129"/>
      <c r="D67" s="49"/>
      <c r="E67" s="63" t="s">
        <v>190</v>
      </c>
      <c r="F67" s="80"/>
      <c r="G67" s="33"/>
      <c r="H67" s="34"/>
      <c r="I67" s="35"/>
      <c r="J67" s="35"/>
      <c r="K67" s="36"/>
      <c r="L67" s="37"/>
      <c r="M67" s="34"/>
      <c r="N67" s="35"/>
      <c r="O67" s="35"/>
      <c r="P67" s="36"/>
      <c r="Q67" s="126">
        <v>21</v>
      </c>
    </row>
    <row r="68" spans="2:17" ht="15" customHeight="1" x14ac:dyDescent="0.25">
      <c r="B68" s="28">
        <v>22</v>
      </c>
      <c r="C68" s="129"/>
      <c r="D68" s="49"/>
      <c r="E68" s="63" t="s">
        <v>191</v>
      </c>
      <c r="F68" s="125"/>
      <c r="G68" s="33"/>
      <c r="H68" s="34"/>
      <c r="I68" s="35"/>
      <c r="J68" s="35"/>
      <c r="K68" s="36"/>
      <c r="L68" s="37"/>
      <c r="M68" s="34"/>
      <c r="N68" s="35"/>
      <c r="O68" s="35"/>
      <c r="P68" s="36"/>
      <c r="Q68" s="126">
        <v>22</v>
      </c>
    </row>
    <row r="69" spans="2:17" ht="15" customHeight="1" x14ac:dyDescent="0.25">
      <c r="B69" s="28">
        <v>23</v>
      </c>
      <c r="C69" s="129"/>
      <c r="D69" s="49"/>
      <c r="E69" s="145"/>
      <c r="F69" s="32"/>
      <c r="G69" s="33"/>
      <c r="H69" s="34"/>
      <c r="I69" s="35"/>
      <c r="J69" s="35"/>
      <c r="K69" s="36"/>
      <c r="L69" s="37"/>
      <c r="M69" s="34"/>
      <c r="N69" s="35"/>
      <c r="O69" s="35"/>
      <c r="P69" s="36"/>
      <c r="Q69" s="126">
        <v>23</v>
      </c>
    </row>
    <row r="70" spans="2:17" ht="15" customHeight="1" x14ac:dyDescent="0.25">
      <c r="B70" s="28">
        <v>24</v>
      </c>
      <c r="C70" s="129"/>
      <c r="D70" s="49">
        <v>30</v>
      </c>
      <c r="E70" s="31" t="s">
        <v>130</v>
      </c>
      <c r="F70" s="32">
        <v>501</v>
      </c>
      <c r="G70" s="33">
        <v>2</v>
      </c>
      <c r="H70" s="34">
        <v>1</v>
      </c>
      <c r="I70" s="35">
        <v>2</v>
      </c>
      <c r="J70" s="35">
        <v>5</v>
      </c>
      <c r="K70" s="36" t="s">
        <v>12</v>
      </c>
      <c r="L70" s="37"/>
      <c r="M70" s="34"/>
      <c r="N70" s="35"/>
      <c r="O70" s="35"/>
      <c r="P70" s="36"/>
      <c r="Q70" s="126">
        <v>24</v>
      </c>
    </row>
    <row r="71" spans="2:17" ht="15" customHeight="1" x14ac:dyDescent="0.25">
      <c r="B71" s="28">
        <v>25</v>
      </c>
      <c r="C71" s="129"/>
      <c r="D71" s="49"/>
      <c r="E71" s="31" t="s">
        <v>131</v>
      </c>
      <c r="F71" s="80">
        <v>504</v>
      </c>
      <c r="G71" s="33"/>
      <c r="H71" s="34"/>
      <c r="I71" s="35">
        <v>7</v>
      </c>
      <c r="J71" s="35">
        <v>5</v>
      </c>
      <c r="K71" s="36" t="s">
        <v>12</v>
      </c>
      <c r="L71" s="37"/>
      <c r="M71" s="34"/>
      <c r="N71" s="35"/>
      <c r="O71" s="35"/>
      <c r="P71" s="36"/>
      <c r="Q71" s="126">
        <v>25</v>
      </c>
    </row>
    <row r="72" spans="2:17" ht="17.25" customHeight="1" x14ac:dyDescent="0.25">
      <c r="B72" s="28">
        <v>26</v>
      </c>
      <c r="C72" s="129"/>
      <c r="D72" s="49"/>
      <c r="E72" s="62" t="s">
        <v>171</v>
      </c>
      <c r="F72" s="40" t="s">
        <v>133</v>
      </c>
      <c r="G72" s="33"/>
      <c r="H72" s="34"/>
      <c r="I72" s="35"/>
      <c r="J72" s="35"/>
      <c r="K72" s="36"/>
      <c r="L72" s="37">
        <v>2</v>
      </c>
      <c r="M72" s="34">
        <v>2</v>
      </c>
      <c r="N72" s="35">
        <v>0</v>
      </c>
      <c r="O72" s="35">
        <v>0</v>
      </c>
      <c r="P72" s="36" t="s">
        <v>12</v>
      </c>
      <c r="Q72" s="126">
        <v>26</v>
      </c>
    </row>
    <row r="73" spans="2:17" ht="15" customHeight="1" x14ac:dyDescent="0.25">
      <c r="B73" s="28">
        <v>27</v>
      </c>
      <c r="C73" s="129"/>
      <c r="D73" s="49"/>
      <c r="E73" s="63" t="s">
        <v>169</v>
      </c>
      <c r="F73" s="32"/>
      <c r="G73" s="33"/>
      <c r="H73" s="34"/>
      <c r="I73" s="35"/>
      <c r="J73" s="35"/>
      <c r="K73" s="36"/>
      <c r="L73" s="37"/>
      <c r="M73" s="34"/>
      <c r="N73" s="35"/>
      <c r="O73" s="35"/>
      <c r="P73" s="36"/>
      <c r="Q73" s="126">
        <v>27</v>
      </c>
    </row>
    <row r="74" spans="2:17" ht="15" customHeight="1" x14ac:dyDescent="0.25">
      <c r="B74" s="28">
        <v>28</v>
      </c>
      <c r="C74" s="129"/>
      <c r="D74" s="49"/>
      <c r="E74" s="63" t="s">
        <v>192</v>
      </c>
      <c r="F74" s="125"/>
      <c r="G74" s="33"/>
      <c r="H74" s="34"/>
      <c r="I74" s="35"/>
      <c r="J74" s="35"/>
      <c r="K74" s="36"/>
      <c r="L74" s="37"/>
      <c r="M74" s="34"/>
      <c r="N74" s="35"/>
      <c r="O74" s="35"/>
      <c r="P74" s="36"/>
      <c r="Q74" s="126">
        <v>28</v>
      </c>
    </row>
    <row r="75" spans="2:17" ht="15" customHeight="1" thickBot="1" x14ac:dyDescent="0.3">
      <c r="B75" s="28">
        <v>29</v>
      </c>
      <c r="C75" s="137"/>
      <c r="D75" s="54"/>
      <c r="E75" s="139"/>
      <c r="F75" s="140"/>
      <c r="G75" s="141"/>
      <c r="H75" s="142"/>
      <c r="I75" s="142"/>
      <c r="J75" s="138"/>
      <c r="K75" s="143"/>
      <c r="L75" s="141"/>
      <c r="M75" s="142"/>
      <c r="N75" s="142"/>
      <c r="O75" s="138"/>
      <c r="P75" s="143"/>
      <c r="Q75" s="61">
        <v>29</v>
      </c>
    </row>
    <row r="76" spans="2:17" ht="15.75" thickTop="1" x14ac:dyDescent="0.25">
      <c r="B76" s="144"/>
      <c r="L76" s="144"/>
    </row>
    <row r="77" spans="2:17" x14ac:dyDescent="0.25">
      <c r="B77" s="2" t="s">
        <v>193</v>
      </c>
    </row>
  </sheetData>
  <mergeCells count="14">
    <mergeCell ref="C43:K43"/>
    <mergeCell ref="N43:P43"/>
    <mergeCell ref="C45:D46"/>
    <mergeCell ref="E45:E46"/>
    <mergeCell ref="F45:F46"/>
    <mergeCell ref="G45:K46"/>
    <mergeCell ref="L45:P46"/>
    <mergeCell ref="C3:K3"/>
    <mergeCell ref="N3:P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28131-8E0F-4280-B6D1-290269221B01}">
  <dimension ref="A1:V32"/>
  <sheetViews>
    <sheetView workbookViewId="0">
      <selection sqref="A1:XFD1048576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47" style="2" customWidth="1"/>
    <col min="6" max="6" width="4.85546875" style="2" customWidth="1"/>
    <col min="7" max="7" width="4.7109375" style="2" customWidth="1"/>
    <col min="8" max="10" width="2.28515625" style="2" customWidth="1"/>
    <col min="11" max="11" width="2.7109375" style="4" customWidth="1"/>
    <col min="12" max="12" width="4.7109375" style="2" customWidth="1"/>
    <col min="13" max="15" width="2.28515625" style="2" customWidth="1"/>
    <col min="16" max="16" width="2.7109375" style="4" customWidth="1"/>
    <col min="17" max="17" width="2.7109375" style="2" customWidth="1"/>
    <col min="18" max="18" width="1.7109375" style="2" customWidth="1"/>
    <col min="19" max="16384" width="10.28515625" style="2"/>
  </cols>
  <sheetData>
    <row r="1" spans="1:17" x14ac:dyDescent="0.25">
      <c r="A1" s="1" t="s">
        <v>194</v>
      </c>
    </row>
    <row r="2" spans="1:17" x14ac:dyDescent="0.25">
      <c r="A2" s="1"/>
    </row>
    <row r="3" spans="1:17" x14ac:dyDescent="0.25">
      <c r="B3" s="6"/>
      <c r="C3" s="7" t="s">
        <v>1</v>
      </c>
      <c r="D3" s="8"/>
      <c r="E3" s="8"/>
      <c r="F3" s="8"/>
      <c r="G3" s="8"/>
      <c r="H3" s="8"/>
      <c r="I3" s="8"/>
      <c r="J3" s="8"/>
      <c r="K3" s="8"/>
      <c r="L3" s="6" t="s">
        <v>2</v>
      </c>
      <c r="M3" s="6"/>
      <c r="N3" s="121">
        <v>1</v>
      </c>
      <c r="O3" s="6"/>
      <c r="P3" s="9"/>
      <c r="Q3" s="6"/>
    </row>
    <row r="4" spans="1:17" ht="5.0999999999999996" customHeight="1" thickBot="1" x14ac:dyDescent="0.3"/>
    <row r="5" spans="1:17" s="10" customFormat="1" ht="15.75" thickTop="1" x14ac:dyDescent="0.25">
      <c r="B5" s="11"/>
      <c r="C5" s="12" t="s">
        <v>3</v>
      </c>
      <c r="D5" s="13"/>
      <c r="E5" s="14" t="s">
        <v>4</v>
      </c>
      <c r="F5" s="15" t="s">
        <v>5</v>
      </c>
      <c r="G5" s="13" t="s">
        <v>6</v>
      </c>
      <c r="H5" s="13"/>
      <c r="I5" s="13"/>
      <c r="J5" s="13"/>
      <c r="K5" s="16"/>
      <c r="L5" s="12" t="s">
        <v>7</v>
      </c>
      <c r="M5" s="13"/>
      <c r="N5" s="13"/>
      <c r="O5" s="13"/>
      <c r="P5" s="16"/>
      <c r="Q5" s="17"/>
    </row>
    <row r="6" spans="1:17" s="10" customFormat="1" x14ac:dyDescent="0.25">
      <c r="B6" s="18"/>
      <c r="C6" s="19"/>
      <c r="D6" s="20"/>
      <c r="E6" s="21"/>
      <c r="F6" s="22"/>
      <c r="G6" s="20"/>
      <c r="H6" s="20"/>
      <c r="I6" s="20"/>
      <c r="J6" s="20"/>
      <c r="K6" s="23"/>
      <c r="L6" s="24"/>
      <c r="M6" s="25"/>
      <c r="N6" s="25"/>
      <c r="O6" s="25"/>
      <c r="P6" s="26"/>
      <c r="Q6" s="27"/>
    </row>
    <row r="7" spans="1:17" x14ac:dyDescent="0.25">
      <c r="B7" s="28">
        <v>1</v>
      </c>
      <c r="C7" s="41" t="s">
        <v>8</v>
      </c>
      <c r="D7" s="30"/>
      <c r="F7" s="32"/>
      <c r="G7" s="33"/>
      <c r="H7" s="34"/>
      <c r="I7" s="35"/>
      <c r="J7" s="35"/>
      <c r="K7" s="106"/>
      <c r="L7" s="37"/>
      <c r="M7" s="34"/>
      <c r="N7" s="35"/>
      <c r="O7" s="35"/>
      <c r="P7" s="36"/>
      <c r="Q7" s="38">
        <v>1</v>
      </c>
    </row>
    <row r="8" spans="1:17" ht="30" x14ac:dyDescent="0.25">
      <c r="B8" s="28">
        <v>2</v>
      </c>
      <c r="C8" s="41" t="s">
        <v>129</v>
      </c>
      <c r="D8" s="127">
        <v>25</v>
      </c>
      <c r="E8" s="126" t="s">
        <v>17</v>
      </c>
      <c r="F8" s="32"/>
      <c r="G8" s="33">
        <v>1</v>
      </c>
      <c r="H8" s="34">
        <v>3</v>
      </c>
      <c r="I8" s="35">
        <v>9</v>
      </c>
      <c r="J8" s="35">
        <v>9</v>
      </c>
      <c r="K8" s="36" t="s">
        <v>12</v>
      </c>
      <c r="L8" s="37"/>
      <c r="M8" s="34"/>
      <c r="N8" s="35"/>
      <c r="O8" s="35"/>
      <c r="P8" s="36"/>
      <c r="Q8" s="38">
        <v>2</v>
      </c>
    </row>
    <row r="9" spans="1:17" ht="30" x14ac:dyDescent="0.25">
      <c r="B9" s="28">
        <v>3</v>
      </c>
      <c r="C9" s="47"/>
      <c r="D9" s="30"/>
      <c r="E9" s="31" t="s">
        <v>195</v>
      </c>
      <c r="F9" s="32">
        <v>620</v>
      </c>
      <c r="G9" s="33"/>
      <c r="H9" s="34"/>
      <c r="I9" s="35"/>
      <c r="J9" s="35">
        <v>1</v>
      </c>
      <c r="K9" s="36" t="s">
        <v>12</v>
      </c>
      <c r="L9" s="37"/>
      <c r="M9" s="34"/>
      <c r="N9" s="35"/>
      <c r="O9" s="35"/>
      <c r="P9" s="36"/>
      <c r="Q9" s="38">
        <v>3</v>
      </c>
    </row>
    <row r="10" spans="1:17" ht="30" x14ac:dyDescent="0.25">
      <c r="B10" s="28">
        <v>4</v>
      </c>
      <c r="C10" s="47"/>
      <c r="D10" s="30"/>
      <c r="E10" s="62" t="s">
        <v>46</v>
      </c>
      <c r="F10" s="32"/>
      <c r="G10" s="33"/>
      <c r="H10" s="34"/>
      <c r="I10" s="35"/>
      <c r="J10" s="35"/>
      <c r="K10" s="36"/>
      <c r="L10" s="37">
        <v>1</v>
      </c>
      <c r="M10" s="34">
        <v>4</v>
      </c>
      <c r="N10" s="35">
        <v>0</v>
      </c>
      <c r="O10" s="35">
        <v>0</v>
      </c>
      <c r="P10" s="36" t="s">
        <v>12</v>
      </c>
      <c r="Q10" s="38">
        <v>4</v>
      </c>
    </row>
    <row r="11" spans="1:17" x14ac:dyDescent="0.25">
      <c r="B11" s="28">
        <v>5</v>
      </c>
      <c r="C11" s="47"/>
      <c r="D11" s="30"/>
      <c r="E11" s="31"/>
      <c r="F11" s="32"/>
      <c r="G11" s="33"/>
      <c r="H11" s="34"/>
      <c r="I11" s="35"/>
      <c r="J11" s="35"/>
      <c r="K11" s="36"/>
      <c r="L11" s="37"/>
      <c r="M11" s="34"/>
      <c r="N11" s="35"/>
      <c r="O11" s="35"/>
      <c r="P11" s="36"/>
      <c r="Q11" s="38">
        <v>5</v>
      </c>
    </row>
    <row r="12" spans="1:17" ht="30" x14ac:dyDescent="0.25">
      <c r="B12" s="28">
        <v>6</v>
      </c>
      <c r="C12" s="47"/>
      <c r="D12" s="30">
        <v>26</v>
      </c>
      <c r="E12" s="31" t="s">
        <v>17</v>
      </c>
      <c r="F12" s="32"/>
      <c r="G12" s="33">
        <v>1</v>
      </c>
      <c r="H12" s="34">
        <v>0</v>
      </c>
      <c r="I12" s="35">
        <v>5</v>
      </c>
      <c r="J12" s="35">
        <v>2</v>
      </c>
      <c r="K12" s="36" t="s">
        <v>12</v>
      </c>
      <c r="L12" s="37"/>
      <c r="M12" s="34"/>
      <c r="N12" s="35"/>
      <c r="O12" s="35"/>
      <c r="P12" s="36"/>
      <c r="Q12" s="38">
        <v>6</v>
      </c>
    </row>
    <row r="13" spans="1:17" ht="30" x14ac:dyDescent="0.25">
      <c r="B13" s="28">
        <v>7</v>
      </c>
      <c r="C13" s="47"/>
      <c r="D13" s="30"/>
      <c r="E13" s="62" t="s">
        <v>195</v>
      </c>
      <c r="F13" s="32">
        <v>620</v>
      </c>
      <c r="G13" s="33"/>
      <c r="H13" s="34"/>
      <c r="I13" s="35"/>
      <c r="J13" s="35"/>
      <c r="K13" s="36"/>
      <c r="L13" s="37"/>
      <c r="M13" s="34"/>
      <c r="N13" s="35"/>
      <c r="O13" s="35">
        <v>2</v>
      </c>
      <c r="P13" s="36" t="s">
        <v>12</v>
      </c>
      <c r="Q13" s="38">
        <v>7</v>
      </c>
    </row>
    <row r="14" spans="1:17" ht="30" x14ac:dyDescent="0.25">
      <c r="B14" s="28">
        <v>8</v>
      </c>
      <c r="C14" s="47"/>
      <c r="D14" s="30"/>
      <c r="E14" s="62" t="s">
        <v>46</v>
      </c>
      <c r="F14" s="32"/>
      <c r="G14" s="33"/>
      <c r="H14" s="34"/>
      <c r="I14" s="35"/>
      <c r="J14" s="35"/>
      <c r="K14" s="36"/>
      <c r="L14" s="37">
        <v>1</v>
      </c>
      <c r="M14" s="34">
        <v>0</v>
      </c>
      <c r="N14" s="35">
        <v>5</v>
      </c>
      <c r="O14" s="35">
        <v>0</v>
      </c>
      <c r="P14" s="36" t="s">
        <v>12</v>
      </c>
      <c r="Q14" s="38">
        <v>8</v>
      </c>
    </row>
    <row r="15" spans="1:17" x14ac:dyDescent="0.25">
      <c r="B15" s="28">
        <v>9</v>
      </c>
      <c r="C15" s="47"/>
      <c r="D15" s="30"/>
      <c r="E15" s="31"/>
      <c r="F15" s="32"/>
      <c r="G15" s="33"/>
      <c r="H15" s="34"/>
      <c r="I15" s="35"/>
      <c r="J15" s="35"/>
      <c r="K15" s="36"/>
      <c r="L15" s="37"/>
      <c r="M15" s="34"/>
      <c r="N15" s="35"/>
      <c r="O15" s="35"/>
      <c r="P15" s="36"/>
      <c r="Q15" s="38">
        <v>9</v>
      </c>
    </row>
    <row r="16" spans="1:17" ht="30" x14ac:dyDescent="0.25">
      <c r="B16" s="28">
        <v>10</v>
      </c>
      <c r="C16" s="47"/>
      <c r="D16" s="30">
        <v>27</v>
      </c>
      <c r="E16" s="31" t="s">
        <v>17</v>
      </c>
      <c r="F16" s="32"/>
      <c r="G16" s="33">
        <v>1</v>
      </c>
      <c r="H16" s="34">
        <v>2</v>
      </c>
      <c r="I16" s="35">
        <v>6</v>
      </c>
      <c r="J16" s="35">
        <v>5</v>
      </c>
      <c r="K16" s="36" t="s">
        <v>12</v>
      </c>
      <c r="L16" s="37"/>
      <c r="M16" s="34"/>
      <c r="N16" s="35"/>
      <c r="O16" s="35"/>
      <c r="P16" s="36"/>
      <c r="Q16" s="38">
        <v>10</v>
      </c>
    </row>
    <row r="17" spans="2:22" ht="30" x14ac:dyDescent="0.25">
      <c r="B17" s="28">
        <v>11</v>
      </c>
      <c r="C17" s="47"/>
      <c r="D17" s="30"/>
      <c r="E17" s="31" t="s">
        <v>195</v>
      </c>
      <c r="F17" s="32">
        <v>620</v>
      </c>
      <c r="G17" s="33"/>
      <c r="H17" s="34"/>
      <c r="I17" s="35"/>
      <c r="J17" s="35">
        <v>5</v>
      </c>
      <c r="K17" s="36" t="s">
        <v>12</v>
      </c>
      <c r="L17" s="37"/>
      <c r="M17" s="34"/>
      <c r="N17" s="35"/>
      <c r="O17" s="35"/>
      <c r="P17" s="36"/>
      <c r="Q17" s="38">
        <v>11</v>
      </c>
    </row>
    <row r="18" spans="2:22" ht="30" x14ac:dyDescent="0.25">
      <c r="B18" s="28">
        <v>12</v>
      </c>
      <c r="C18" s="47"/>
      <c r="D18" s="30"/>
      <c r="E18" s="62" t="s">
        <v>46</v>
      </c>
      <c r="F18" s="32"/>
      <c r="G18" s="33"/>
      <c r="H18" s="34"/>
      <c r="I18" s="35"/>
      <c r="J18" s="35"/>
      <c r="K18" s="36"/>
      <c r="L18" s="37">
        <v>1</v>
      </c>
      <c r="M18" s="34">
        <v>2</v>
      </c>
      <c r="N18" s="35">
        <v>7</v>
      </c>
      <c r="O18" s="35">
        <v>0</v>
      </c>
      <c r="P18" s="36" t="s">
        <v>12</v>
      </c>
      <c r="Q18" s="38">
        <v>12</v>
      </c>
    </row>
    <row r="19" spans="2:22" x14ac:dyDescent="0.25">
      <c r="B19" s="28">
        <v>13</v>
      </c>
      <c r="C19" s="47"/>
      <c r="D19" s="30"/>
      <c r="E19" s="31"/>
      <c r="F19" s="32"/>
      <c r="G19" s="33"/>
      <c r="H19" s="34"/>
      <c r="I19" s="35"/>
      <c r="J19" s="35"/>
      <c r="K19" s="36"/>
      <c r="L19" s="37"/>
      <c r="M19" s="34"/>
      <c r="N19" s="35"/>
      <c r="O19" s="35"/>
      <c r="P19" s="36"/>
      <c r="Q19" s="38">
        <v>13</v>
      </c>
    </row>
    <row r="20" spans="2:22" ht="30" x14ac:dyDescent="0.25">
      <c r="B20" s="28">
        <v>14</v>
      </c>
      <c r="C20" s="47"/>
      <c r="D20" s="30">
        <v>28</v>
      </c>
      <c r="E20" s="31" t="s">
        <v>17</v>
      </c>
      <c r="F20" s="32"/>
      <c r="G20" s="33">
        <v>1</v>
      </c>
      <c r="H20" s="34">
        <v>1</v>
      </c>
      <c r="I20" s="35">
        <v>8</v>
      </c>
      <c r="J20" s="35">
        <v>5</v>
      </c>
      <c r="K20" s="36" t="s">
        <v>12</v>
      </c>
      <c r="L20" s="37"/>
      <c r="M20" s="34"/>
      <c r="N20" s="35"/>
      <c r="O20" s="35"/>
      <c r="P20" s="36"/>
      <c r="Q20" s="38">
        <v>14</v>
      </c>
    </row>
    <row r="21" spans="2:22" ht="30" x14ac:dyDescent="0.25">
      <c r="B21" s="28">
        <v>15</v>
      </c>
      <c r="C21" s="47"/>
      <c r="D21" s="30"/>
      <c r="E21" s="62" t="s">
        <v>195</v>
      </c>
      <c r="F21" s="32">
        <v>620</v>
      </c>
      <c r="G21" s="33"/>
      <c r="H21" s="34"/>
      <c r="I21" s="35"/>
      <c r="J21" s="35"/>
      <c r="K21" s="36"/>
      <c r="L21" s="37"/>
      <c r="M21" s="34"/>
      <c r="N21" s="35"/>
      <c r="O21" s="35">
        <v>3</v>
      </c>
      <c r="P21" s="36" t="s">
        <v>12</v>
      </c>
      <c r="Q21" s="38">
        <v>15</v>
      </c>
    </row>
    <row r="22" spans="2:22" ht="30" x14ac:dyDescent="0.25">
      <c r="B22" s="28">
        <v>16</v>
      </c>
      <c r="C22" s="47"/>
      <c r="D22" s="30"/>
      <c r="E22" s="62" t="s">
        <v>46</v>
      </c>
      <c r="F22" s="32"/>
      <c r="G22" s="33"/>
      <c r="H22" s="34"/>
      <c r="I22" s="35"/>
      <c r="J22" s="35"/>
      <c r="K22" s="36"/>
      <c r="L22" s="37">
        <v>1</v>
      </c>
      <c r="M22" s="34">
        <v>1</v>
      </c>
      <c r="N22" s="35">
        <v>8</v>
      </c>
      <c r="O22" s="35">
        <v>2</v>
      </c>
      <c r="P22" s="36" t="s">
        <v>12</v>
      </c>
      <c r="Q22" s="38">
        <v>16</v>
      </c>
    </row>
    <row r="23" spans="2:22" x14ac:dyDescent="0.25">
      <c r="B23" s="28">
        <v>17</v>
      </c>
      <c r="C23" s="47"/>
      <c r="D23" s="30"/>
      <c r="E23" s="31"/>
      <c r="F23" s="32"/>
      <c r="G23" s="33"/>
      <c r="H23" s="34"/>
      <c r="I23" s="35"/>
      <c r="J23" s="35"/>
      <c r="K23" s="36"/>
      <c r="L23" s="37"/>
      <c r="M23" s="34"/>
      <c r="N23" s="35"/>
      <c r="O23" s="35"/>
      <c r="P23" s="36"/>
      <c r="Q23" s="38">
        <v>17</v>
      </c>
    </row>
    <row r="24" spans="2:22" ht="30" x14ac:dyDescent="0.25">
      <c r="B24" s="28">
        <v>18</v>
      </c>
      <c r="C24" s="47"/>
      <c r="D24" s="30">
        <v>29</v>
      </c>
      <c r="E24" s="31" t="s">
        <v>17</v>
      </c>
      <c r="F24" s="32"/>
      <c r="G24" s="33">
        <v>1</v>
      </c>
      <c r="H24" s="34">
        <v>0</v>
      </c>
      <c r="I24" s="35">
        <v>9</v>
      </c>
      <c r="J24" s="35">
        <v>5</v>
      </c>
      <c r="K24" s="36" t="s">
        <v>12</v>
      </c>
      <c r="L24" s="37"/>
      <c r="M24" s="34"/>
      <c r="N24" s="35"/>
      <c r="O24" s="35"/>
      <c r="P24" s="36"/>
      <c r="Q24" s="38">
        <v>18</v>
      </c>
    </row>
    <row r="25" spans="2:22" ht="30" x14ac:dyDescent="0.25">
      <c r="B25" s="28">
        <v>19</v>
      </c>
      <c r="C25" s="47"/>
      <c r="D25" s="30"/>
      <c r="E25" s="62" t="s">
        <v>195</v>
      </c>
      <c r="F25" s="32">
        <v>620</v>
      </c>
      <c r="G25" s="33"/>
      <c r="H25" s="34"/>
      <c r="I25" s="35"/>
      <c r="J25" s="35"/>
      <c r="K25" s="36"/>
      <c r="L25" s="37"/>
      <c r="M25" s="34"/>
      <c r="N25" s="35"/>
      <c r="O25" s="35">
        <v>3</v>
      </c>
      <c r="P25" s="36" t="s">
        <v>12</v>
      </c>
      <c r="Q25" s="38">
        <v>19</v>
      </c>
    </row>
    <row r="26" spans="2:22" ht="30" x14ac:dyDescent="0.25">
      <c r="B26" s="28">
        <v>20</v>
      </c>
      <c r="C26" s="47"/>
      <c r="D26" s="30"/>
      <c r="E26" s="62" t="s">
        <v>46</v>
      </c>
      <c r="F26" s="32"/>
      <c r="G26" s="33"/>
      <c r="H26" s="34"/>
      <c r="I26" s="35"/>
      <c r="J26" s="35"/>
      <c r="K26" s="36"/>
      <c r="L26" s="37">
        <v>1</v>
      </c>
      <c r="M26" s="34">
        <v>0</v>
      </c>
      <c r="N26" s="35">
        <v>9</v>
      </c>
      <c r="O26" s="35">
        <v>2</v>
      </c>
      <c r="P26" s="36" t="s">
        <v>12</v>
      </c>
      <c r="Q26" s="38">
        <v>20</v>
      </c>
      <c r="V26" s="2" t="s">
        <v>196</v>
      </c>
    </row>
    <row r="27" spans="2:22" x14ac:dyDescent="0.25">
      <c r="B27" s="28">
        <v>21</v>
      </c>
      <c r="C27" s="47"/>
      <c r="D27" s="30"/>
      <c r="E27" s="31"/>
      <c r="F27" s="32"/>
      <c r="G27" s="33"/>
      <c r="H27" s="34"/>
      <c r="I27" s="35"/>
      <c r="J27" s="35"/>
      <c r="K27" s="36"/>
      <c r="L27" s="37"/>
      <c r="M27" s="34"/>
      <c r="N27" s="35"/>
      <c r="O27" s="35"/>
      <c r="P27" s="36"/>
      <c r="Q27" s="38">
        <v>21</v>
      </c>
    </row>
    <row r="28" spans="2:22" ht="30" x14ac:dyDescent="0.25">
      <c r="B28" s="28">
        <v>22</v>
      </c>
      <c r="C28" s="47"/>
      <c r="D28" s="30">
        <v>30</v>
      </c>
      <c r="E28" s="31" t="s">
        <v>17</v>
      </c>
      <c r="F28" s="32"/>
      <c r="G28" s="33">
        <v>1</v>
      </c>
      <c r="H28" s="34">
        <v>2</v>
      </c>
      <c r="I28" s="35">
        <v>1</v>
      </c>
      <c r="J28" s="35">
        <v>8</v>
      </c>
      <c r="K28" s="36" t="s">
        <v>12</v>
      </c>
      <c r="L28" s="37"/>
      <c r="M28" s="34"/>
      <c r="N28" s="35"/>
      <c r="O28" s="35"/>
      <c r="P28" s="36"/>
      <c r="Q28" s="38">
        <v>22</v>
      </c>
    </row>
    <row r="29" spans="2:22" ht="30" x14ac:dyDescent="0.25">
      <c r="B29" s="28">
        <v>23</v>
      </c>
      <c r="C29" s="47"/>
      <c r="D29" s="30"/>
      <c r="E29" s="62" t="s">
        <v>195</v>
      </c>
      <c r="F29" s="32">
        <v>620</v>
      </c>
      <c r="G29" s="33"/>
      <c r="H29" s="34"/>
      <c r="I29" s="35"/>
      <c r="J29" s="35"/>
      <c r="K29" s="36"/>
      <c r="L29" s="37"/>
      <c r="M29" s="34"/>
      <c r="N29" s="35"/>
      <c r="O29" s="35">
        <v>1</v>
      </c>
      <c r="P29" s="36" t="s">
        <v>12</v>
      </c>
      <c r="Q29" s="38">
        <v>23</v>
      </c>
    </row>
    <row r="30" spans="2:22" ht="30" x14ac:dyDescent="0.25">
      <c r="B30" s="28">
        <v>24</v>
      </c>
      <c r="C30" s="47"/>
      <c r="D30" s="30"/>
      <c r="E30" s="62" t="s">
        <v>46</v>
      </c>
      <c r="F30" s="32"/>
      <c r="G30" s="33"/>
      <c r="H30" s="34"/>
      <c r="I30" s="35"/>
      <c r="J30" s="35"/>
      <c r="K30" s="36"/>
      <c r="L30" s="37">
        <v>1</v>
      </c>
      <c r="M30" s="34">
        <v>2</v>
      </c>
      <c r="N30" s="35">
        <v>1</v>
      </c>
      <c r="O30" s="35">
        <v>7</v>
      </c>
      <c r="P30" s="36" t="s">
        <v>12</v>
      </c>
      <c r="Q30" s="38">
        <v>24</v>
      </c>
    </row>
    <row r="31" spans="2:22" ht="15" customHeight="1" thickBot="1" x14ac:dyDescent="0.3">
      <c r="B31" s="52">
        <v>25</v>
      </c>
      <c r="C31" s="53"/>
      <c r="D31" s="54"/>
      <c r="E31" s="55"/>
      <c r="F31" s="56"/>
      <c r="G31" s="57"/>
      <c r="H31" s="58"/>
      <c r="I31" s="55"/>
      <c r="J31" s="55"/>
      <c r="K31" s="59"/>
      <c r="L31" s="60"/>
      <c r="M31" s="58"/>
      <c r="N31" s="55"/>
      <c r="O31" s="55"/>
      <c r="P31" s="59"/>
      <c r="Q31" s="61">
        <v>25</v>
      </c>
    </row>
    <row r="32" spans="2:22" ht="15.75" thickTop="1" x14ac:dyDescent="0.25"/>
  </sheetData>
  <mergeCells count="6">
    <mergeCell ref="C3:K3"/>
    <mergeCell ref="C5:D6"/>
    <mergeCell ref="E5:E6"/>
    <mergeCell ref="F5:F6"/>
    <mergeCell ref="G5:K6"/>
    <mergeCell ref="L5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713E-CEDF-41DD-B2A8-F17C8B1706A9}">
  <dimension ref="A1:Y19"/>
  <sheetViews>
    <sheetView workbookViewId="0">
      <selection activeCell="AC8" sqref="AC8"/>
    </sheetView>
  </sheetViews>
  <sheetFormatPr defaultColWidth="10.28515625" defaultRowHeight="15" x14ac:dyDescent="0.25"/>
  <cols>
    <col min="1" max="1" width="1.7109375" style="2" customWidth="1"/>
    <col min="2" max="2" width="5.140625" style="2" customWidth="1"/>
    <col min="3" max="3" width="2.7109375" style="2" customWidth="1"/>
    <col min="4" max="4" width="22" style="2" customWidth="1"/>
    <col min="5" max="5" width="5.140625" style="2" customWidth="1"/>
    <col min="6" max="6" width="4.7109375" style="2" customWidth="1"/>
    <col min="7" max="9" width="2.28515625" style="2" customWidth="1"/>
    <col min="10" max="10" width="3" style="2" customWidth="1"/>
    <col min="11" max="11" width="4.7109375" style="2" customWidth="1"/>
    <col min="12" max="14" width="2.28515625" style="2" customWidth="1"/>
    <col min="15" max="15" width="3" style="2" customWidth="1"/>
    <col min="16" max="16" width="4.7109375" style="2" customWidth="1"/>
    <col min="17" max="19" width="2.28515625" style="2" customWidth="1"/>
    <col min="20" max="20" width="3" style="2" customWidth="1"/>
    <col min="21" max="21" width="4.7109375" style="2" customWidth="1"/>
    <col min="22" max="24" width="2.28515625" style="2" customWidth="1"/>
    <col min="25" max="25" width="3" style="2" customWidth="1"/>
    <col min="26" max="26" width="1.7109375" style="2" customWidth="1"/>
    <col min="27" max="16384" width="10.28515625" style="2"/>
  </cols>
  <sheetData>
    <row r="1" spans="1:25" x14ac:dyDescent="0.25">
      <c r="A1" s="1" t="s">
        <v>197</v>
      </c>
      <c r="D1" s="3"/>
      <c r="K1" s="4"/>
      <c r="P1" s="4"/>
    </row>
    <row r="2" spans="1:25" x14ac:dyDescent="0.25">
      <c r="B2" s="5"/>
      <c r="D2" s="3"/>
      <c r="K2" s="4"/>
      <c r="P2" s="4"/>
    </row>
    <row r="3" spans="1:25" x14ac:dyDescent="0.25">
      <c r="B3" s="88" t="s">
        <v>108</v>
      </c>
      <c r="C3" s="88"/>
      <c r="D3" s="88"/>
      <c r="E3" s="88"/>
      <c r="F3" s="88"/>
      <c r="G3" s="88"/>
      <c r="H3" s="88"/>
      <c r="I3" s="88"/>
      <c r="J3" s="89"/>
      <c r="K3" s="88"/>
      <c r="L3" s="88"/>
      <c r="M3" s="88"/>
      <c r="N3" s="88"/>
      <c r="O3" s="89"/>
      <c r="P3" s="88"/>
      <c r="Q3" s="88"/>
      <c r="R3" s="88"/>
      <c r="S3" s="88"/>
      <c r="T3" s="89"/>
      <c r="U3" s="88"/>
      <c r="V3" s="88"/>
      <c r="W3" s="88"/>
      <c r="X3" s="88"/>
      <c r="Y3" s="89"/>
    </row>
    <row r="4" spans="1:25" x14ac:dyDescent="0.25">
      <c r="B4" s="90" t="s">
        <v>198</v>
      </c>
      <c r="C4" s="6"/>
      <c r="D4" s="91"/>
      <c r="E4" s="91"/>
      <c r="F4" s="6"/>
      <c r="G4" s="6"/>
      <c r="H4" s="6"/>
      <c r="I4" s="6"/>
      <c r="J4" s="9"/>
      <c r="K4" s="6"/>
      <c r="L4" s="6"/>
      <c r="M4" s="6"/>
      <c r="N4" s="6"/>
      <c r="O4" s="9"/>
      <c r="P4" s="6"/>
      <c r="Q4" s="6"/>
      <c r="R4" s="6" t="s">
        <v>110</v>
      </c>
      <c r="S4" s="6"/>
      <c r="T4" s="9"/>
      <c r="U4" s="6"/>
      <c r="V4" s="6"/>
      <c r="W4" s="92">
        <v>620</v>
      </c>
      <c r="X4" s="92"/>
      <c r="Y4" s="93"/>
    </row>
    <row r="5" spans="1:25" ht="5.0999999999999996" customHeight="1" thickBot="1" x14ac:dyDescent="0.3">
      <c r="J5" s="4"/>
      <c r="O5" s="4"/>
      <c r="T5" s="4"/>
      <c r="Y5" s="4"/>
    </row>
    <row r="6" spans="1:25" s="10" customFormat="1" ht="15.75" thickTop="1" x14ac:dyDescent="0.25">
      <c r="B6" s="12" t="s">
        <v>3</v>
      </c>
      <c r="C6" s="13"/>
      <c r="D6" s="14" t="s">
        <v>4</v>
      </c>
      <c r="E6" s="15" t="s">
        <v>5</v>
      </c>
      <c r="F6" s="12" t="s">
        <v>6</v>
      </c>
      <c r="G6" s="13"/>
      <c r="H6" s="13"/>
      <c r="I6" s="13"/>
      <c r="J6" s="94"/>
      <c r="K6" s="12" t="s">
        <v>7</v>
      </c>
      <c r="L6" s="13"/>
      <c r="M6" s="13"/>
      <c r="N6" s="13"/>
      <c r="O6" s="94"/>
      <c r="P6" s="95" t="s">
        <v>111</v>
      </c>
      <c r="Q6" s="96"/>
      <c r="R6" s="96"/>
      <c r="S6" s="96"/>
      <c r="T6" s="97"/>
      <c r="U6" s="96"/>
      <c r="V6" s="96"/>
      <c r="W6" s="96"/>
      <c r="X6" s="96"/>
      <c r="Y6" s="98"/>
    </row>
    <row r="7" spans="1:25" s="10" customFormat="1" x14ac:dyDescent="0.25">
      <c r="B7" s="19"/>
      <c r="C7" s="20"/>
      <c r="D7" s="21"/>
      <c r="E7" s="22"/>
      <c r="F7" s="19"/>
      <c r="G7" s="20"/>
      <c r="H7" s="20"/>
      <c r="I7" s="20"/>
      <c r="J7" s="99"/>
      <c r="K7" s="19"/>
      <c r="L7" s="20"/>
      <c r="M7" s="20"/>
      <c r="N7" s="20"/>
      <c r="O7" s="99"/>
      <c r="P7" s="100" t="s">
        <v>6</v>
      </c>
      <c r="Q7" s="101"/>
      <c r="R7" s="101"/>
      <c r="S7" s="101"/>
      <c r="T7" s="102"/>
      <c r="U7" s="20" t="s">
        <v>7</v>
      </c>
      <c r="V7" s="20"/>
      <c r="W7" s="20"/>
      <c r="X7" s="20"/>
      <c r="Y7" s="99"/>
    </row>
    <row r="8" spans="1:25" ht="30" x14ac:dyDescent="0.25">
      <c r="B8" s="103" t="s">
        <v>8</v>
      </c>
      <c r="C8" s="35"/>
      <c r="D8" s="72"/>
      <c r="E8" s="104"/>
      <c r="F8" s="105"/>
      <c r="G8" s="34"/>
      <c r="H8" s="35"/>
      <c r="I8" s="35"/>
      <c r="J8" s="106"/>
      <c r="K8" s="105"/>
      <c r="L8" s="34"/>
      <c r="M8" s="35"/>
      <c r="N8" s="35"/>
      <c r="O8" s="36"/>
      <c r="P8" s="105"/>
      <c r="Q8" s="34"/>
      <c r="R8" s="35"/>
      <c r="S8" s="35"/>
      <c r="T8" s="107"/>
      <c r="U8" s="105"/>
      <c r="V8" s="34"/>
      <c r="W8" s="35"/>
      <c r="X8" s="35"/>
      <c r="Y8" s="108"/>
    </row>
    <row r="9" spans="1:25" x14ac:dyDescent="0.25">
      <c r="B9" s="103" t="s">
        <v>129</v>
      </c>
      <c r="C9" s="35">
        <v>25</v>
      </c>
      <c r="D9" s="72"/>
      <c r="E9" s="104" t="s">
        <v>199</v>
      </c>
      <c r="F9" s="105"/>
      <c r="G9" s="34"/>
      <c r="H9" s="35"/>
      <c r="I9" s="35">
        <v>1</v>
      </c>
      <c r="J9" s="106" t="s">
        <v>12</v>
      </c>
      <c r="K9" s="105"/>
      <c r="L9" s="34"/>
      <c r="M9" s="35"/>
      <c r="N9" s="35"/>
      <c r="O9" s="36"/>
      <c r="P9" s="105"/>
      <c r="Q9" s="34"/>
      <c r="R9" s="35"/>
      <c r="S9" s="35">
        <v>1</v>
      </c>
      <c r="T9" s="107" t="s">
        <v>12</v>
      </c>
      <c r="U9" s="105"/>
      <c r="V9" s="34"/>
      <c r="W9" s="35"/>
      <c r="X9" s="35"/>
      <c r="Y9" s="36"/>
    </row>
    <row r="10" spans="1:25" x14ac:dyDescent="0.25">
      <c r="B10" s="114"/>
      <c r="C10" s="35">
        <v>26</v>
      </c>
      <c r="D10" s="72"/>
      <c r="E10" s="104" t="s">
        <v>199</v>
      </c>
      <c r="F10" s="105"/>
      <c r="G10" s="34"/>
      <c r="H10" s="35"/>
      <c r="I10" s="35"/>
      <c r="J10" s="106"/>
      <c r="K10" s="105"/>
      <c r="L10" s="34"/>
      <c r="M10" s="35"/>
      <c r="N10" s="35">
        <v>2</v>
      </c>
      <c r="O10" s="36" t="s">
        <v>12</v>
      </c>
      <c r="P10" s="105"/>
      <c r="Q10" s="34"/>
      <c r="R10" s="35"/>
      <c r="S10" s="35"/>
      <c r="T10" s="107"/>
      <c r="U10" s="105"/>
      <c r="V10" s="34"/>
      <c r="W10" s="35"/>
      <c r="X10" s="35">
        <v>1</v>
      </c>
      <c r="Y10" s="106" t="s">
        <v>12</v>
      </c>
    </row>
    <row r="11" spans="1:25" x14ac:dyDescent="0.25">
      <c r="B11" s="114"/>
      <c r="C11" s="35">
        <v>27</v>
      </c>
      <c r="D11" s="72"/>
      <c r="E11" s="104" t="s">
        <v>199</v>
      </c>
      <c r="F11" s="105"/>
      <c r="G11" s="34"/>
      <c r="H11" s="35"/>
      <c r="I11" s="35">
        <v>5</v>
      </c>
      <c r="J11" s="106" t="s">
        <v>12</v>
      </c>
      <c r="K11" s="105"/>
      <c r="L11" s="34"/>
      <c r="M11" s="35"/>
      <c r="N11" s="35"/>
      <c r="O11" s="36"/>
      <c r="P11" s="105"/>
      <c r="Q11" s="34"/>
      <c r="R11" s="35"/>
      <c r="S11" s="35">
        <v>4</v>
      </c>
      <c r="T11" s="107" t="s">
        <v>12</v>
      </c>
      <c r="U11" s="105"/>
      <c r="V11" s="34"/>
      <c r="W11" s="35"/>
      <c r="X11" s="35"/>
      <c r="Y11" s="36"/>
    </row>
    <row r="12" spans="1:25" x14ac:dyDescent="0.25">
      <c r="B12" s="114"/>
      <c r="C12" s="35">
        <v>28</v>
      </c>
      <c r="D12" s="72"/>
      <c r="E12" s="104" t="s">
        <v>199</v>
      </c>
      <c r="F12" s="105"/>
      <c r="G12" s="34"/>
      <c r="H12" s="35"/>
      <c r="I12" s="35"/>
      <c r="J12" s="106"/>
      <c r="K12" s="105"/>
      <c r="L12" s="34"/>
      <c r="M12" s="35"/>
      <c r="N12" s="35">
        <v>3</v>
      </c>
      <c r="O12" s="36" t="s">
        <v>12</v>
      </c>
      <c r="P12" s="105"/>
      <c r="Q12" s="34"/>
      <c r="R12" s="35"/>
      <c r="S12" s="35">
        <v>1</v>
      </c>
      <c r="T12" s="107" t="s">
        <v>12</v>
      </c>
      <c r="U12" s="105"/>
      <c r="V12" s="34"/>
      <c r="W12" s="35"/>
      <c r="X12" s="35"/>
      <c r="Y12" s="36"/>
    </row>
    <row r="13" spans="1:25" x14ac:dyDescent="0.25">
      <c r="B13" s="71"/>
      <c r="C13" s="35">
        <v>29</v>
      </c>
      <c r="D13" s="72"/>
      <c r="E13" s="104" t="s">
        <v>199</v>
      </c>
      <c r="F13" s="105"/>
      <c r="G13" s="34"/>
      <c r="H13" s="35"/>
      <c r="I13" s="35"/>
      <c r="J13" s="36"/>
      <c r="K13" s="105"/>
      <c r="L13" s="34"/>
      <c r="M13" s="35"/>
      <c r="N13" s="35">
        <v>3</v>
      </c>
      <c r="O13" s="36" t="s">
        <v>12</v>
      </c>
      <c r="P13" s="105"/>
      <c r="Q13" s="34"/>
      <c r="R13" s="35"/>
      <c r="S13" s="35"/>
      <c r="T13" s="107"/>
      <c r="U13" s="105"/>
      <c r="V13" s="34"/>
      <c r="W13" s="35"/>
      <c r="X13" s="35">
        <v>2</v>
      </c>
      <c r="Y13" s="36" t="s">
        <v>12</v>
      </c>
    </row>
    <row r="14" spans="1:25" x14ac:dyDescent="0.25">
      <c r="B14" s="109"/>
      <c r="C14" s="35">
        <v>30</v>
      </c>
      <c r="D14" s="72"/>
      <c r="E14" s="104" t="s">
        <v>199</v>
      </c>
      <c r="F14" s="105"/>
      <c r="G14" s="34"/>
      <c r="H14" s="35"/>
      <c r="I14" s="35"/>
      <c r="J14" s="36"/>
      <c r="K14" s="105"/>
      <c r="L14" s="34"/>
      <c r="M14" s="35"/>
      <c r="N14" s="35">
        <v>1</v>
      </c>
      <c r="O14" s="36" t="s">
        <v>12</v>
      </c>
      <c r="P14" s="105"/>
      <c r="Q14" s="34"/>
      <c r="R14" s="35"/>
      <c r="S14" s="35"/>
      <c r="T14" s="107"/>
      <c r="U14" s="110"/>
      <c r="V14" s="48"/>
      <c r="W14" s="45"/>
      <c r="X14" s="45">
        <v>3</v>
      </c>
      <c r="Y14" s="46" t="s">
        <v>12</v>
      </c>
    </row>
    <row r="15" spans="1:25" ht="15" customHeight="1" thickBot="1" x14ac:dyDescent="0.3">
      <c r="B15" s="53"/>
      <c r="C15" s="55"/>
      <c r="D15" s="55"/>
      <c r="E15" s="111"/>
      <c r="F15" s="112"/>
      <c r="G15" s="58"/>
      <c r="H15" s="55"/>
      <c r="I15" s="55"/>
      <c r="J15" s="59"/>
      <c r="K15" s="112"/>
      <c r="L15" s="58"/>
      <c r="M15" s="55"/>
      <c r="N15" s="55"/>
      <c r="O15" s="59"/>
      <c r="P15" s="112"/>
      <c r="Q15" s="58"/>
      <c r="R15" s="55"/>
      <c r="S15" s="55"/>
      <c r="T15" s="113"/>
      <c r="U15" s="112"/>
      <c r="V15" s="58"/>
      <c r="W15" s="55"/>
      <c r="X15" s="55"/>
      <c r="Y15" s="59"/>
    </row>
    <row r="16" spans="1:25" ht="15.75" thickTop="1" x14ac:dyDescent="0.25"/>
    <row r="17" spans="2:3" x14ac:dyDescent="0.25">
      <c r="B17" s="2" t="s">
        <v>200</v>
      </c>
    </row>
    <row r="19" spans="2:3" x14ac:dyDescent="0.25">
      <c r="C19" s="2" t="s">
        <v>196</v>
      </c>
    </row>
  </sheetData>
  <mergeCells count="10">
    <mergeCell ref="B3:Y3"/>
    <mergeCell ref="W4:Y4"/>
    <mergeCell ref="B6:C7"/>
    <mergeCell ref="D6:D7"/>
    <mergeCell ref="E6:E7"/>
    <mergeCell ref="F6:J7"/>
    <mergeCell ref="K6:O7"/>
    <mergeCell ref="P6:Y6"/>
    <mergeCell ref="P7:T7"/>
    <mergeCell ref="U7:Y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9F3F-F0B6-4593-9905-2C4639E1B6DF}">
  <dimension ref="A1:AF114"/>
  <sheetViews>
    <sheetView workbookViewId="0">
      <selection sqref="A1:XFD1048576"/>
    </sheetView>
  </sheetViews>
  <sheetFormatPr defaultColWidth="9.140625" defaultRowHeight="15" x14ac:dyDescent="0.25"/>
  <cols>
    <col min="1" max="1" width="1.28515625" style="2" customWidth="1"/>
    <col min="2" max="2" width="0.42578125" style="2" customWidth="1"/>
    <col min="3" max="3" width="3.28515625" style="2" customWidth="1"/>
    <col min="4" max="4" width="4.7109375" style="2" customWidth="1"/>
    <col min="5" max="5" width="52.85546875" style="2" customWidth="1"/>
    <col min="6" max="6" width="0.42578125" style="2" customWidth="1"/>
    <col min="7" max="7" width="2.42578125" style="2" customWidth="1"/>
    <col min="8" max="10" width="1.7109375" style="2" customWidth="1"/>
    <col min="11" max="11" width="2.7109375" style="2" customWidth="1"/>
    <col min="12" max="12" width="0.42578125" style="2" customWidth="1"/>
    <col min="13" max="13" width="3.140625" style="2" customWidth="1"/>
    <col min="14" max="16" width="1.7109375" style="2" customWidth="1"/>
    <col min="17" max="17" width="2.7109375" style="2" customWidth="1"/>
    <col min="18" max="18" width="0.42578125" style="2" customWidth="1"/>
    <col min="19" max="19" width="1.28515625" style="2" customWidth="1"/>
    <col min="20" max="21" width="10.42578125" style="2" bestFit="1" customWidth="1"/>
    <col min="22" max="16384" width="9.140625" style="2"/>
  </cols>
  <sheetData>
    <row r="1" spans="1:32" x14ac:dyDescent="0.25">
      <c r="A1" s="1" t="s">
        <v>201</v>
      </c>
      <c r="G1" s="149"/>
    </row>
    <row r="2" spans="1:32" x14ac:dyDescent="0.25">
      <c r="A2" s="5"/>
    </row>
    <row r="3" spans="1:32" x14ac:dyDescent="0.25">
      <c r="A3" s="8" t="s">
        <v>202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32" x14ac:dyDescent="0.25">
      <c r="A4" s="150" t="s">
        <v>203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32" x14ac:dyDescent="0.25">
      <c r="A5" s="151" t="s">
        <v>204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32" ht="3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26"/>
      <c r="S6" s="126"/>
    </row>
    <row r="7" spans="1:32" ht="3" customHeight="1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32" x14ac:dyDescent="0.25">
      <c r="A8" s="153"/>
      <c r="B8" s="154"/>
      <c r="C8" s="155" t="s">
        <v>205</v>
      </c>
      <c r="D8" s="156"/>
      <c r="E8" s="157"/>
      <c r="F8" s="154"/>
      <c r="G8" s="154"/>
      <c r="H8" s="154"/>
      <c r="I8" s="154"/>
      <c r="J8" s="154"/>
      <c r="K8" s="154"/>
      <c r="L8" s="154"/>
      <c r="M8" s="158">
        <v>10</v>
      </c>
      <c r="N8" s="158">
        <v>4</v>
      </c>
      <c r="O8" s="158">
        <v>4</v>
      </c>
      <c r="P8" s="158">
        <v>2</v>
      </c>
      <c r="Q8" s="159" t="s">
        <v>206</v>
      </c>
      <c r="R8" s="154"/>
      <c r="S8" s="160"/>
      <c r="AA8" s="161"/>
      <c r="AB8" s="161"/>
      <c r="AC8" s="161"/>
      <c r="AD8" s="161"/>
      <c r="AE8" s="161"/>
      <c r="AF8" s="161"/>
    </row>
    <row r="9" spans="1:32" x14ac:dyDescent="0.25">
      <c r="A9" s="153"/>
      <c r="B9" s="154"/>
      <c r="C9" s="162" t="s">
        <v>207</v>
      </c>
      <c r="D9" s="163"/>
      <c r="E9" s="164"/>
      <c r="F9" s="154"/>
      <c r="G9" s="154"/>
      <c r="H9" s="154"/>
      <c r="I9" s="154"/>
      <c r="J9" s="154"/>
      <c r="K9" s="154"/>
      <c r="L9" s="154"/>
      <c r="M9" s="165"/>
      <c r="N9" s="165"/>
      <c r="O9" s="165"/>
      <c r="P9" s="165"/>
      <c r="Q9" s="154"/>
      <c r="R9" s="166"/>
      <c r="S9" s="161"/>
      <c r="AA9" s="161"/>
      <c r="AB9" s="161"/>
      <c r="AC9" s="161"/>
      <c r="AD9" s="161"/>
      <c r="AE9" s="161"/>
      <c r="AF9" s="161"/>
    </row>
    <row r="10" spans="1:32" ht="15.75" thickBot="1" x14ac:dyDescent="0.3">
      <c r="A10" s="47"/>
      <c r="B10" s="167"/>
      <c r="C10" s="168"/>
      <c r="D10" s="169" t="s">
        <v>208</v>
      </c>
      <c r="E10" s="170"/>
      <c r="F10" s="167"/>
      <c r="G10" s="167"/>
      <c r="H10" s="167"/>
      <c r="I10" s="167"/>
      <c r="J10" s="167"/>
      <c r="K10" s="171"/>
      <c r="L10" s="167"/>
      <c r="M10" s="172"/>
      <c r="N10" s="173">
        <v>9</v>
      </c>
      <c r="O10" s="173">
        <v>9</v>
      </c>
      <c r="P10" s="173">
        <v>1</v>
      </c>
      <c r="Q10" s="174" t="s">
        <v>209</v>
      </c>
      <c r="R10" s="167"/>
      <c r="S10" s="126"/>
    </row>
    <row r="11" spans="1:32" x14ac:dyDescent="0.25">
      <c r="A11" s="175"/>
      <c r="B11" s="176"/>
      <c r="C11" s="177"/>
      <c r="D11" s="90"/>
      <c r="E11" s="178"/>
      <c r="F11" s="176"/>
      <c r="G11" s="167"/>
      <c r="H11" s="167"/>
      <c r="I11" s="167"/>
      <c r="J11" s="167"/>
      <c r="K11" s="171"/>
      <c r="L11" s="167"/>
      <c r="M11" s="49">
        <v>11</v>
      </c>
      <c r="N11" s="179">
        <v>4</v>
      </c>
      <c r="O11" s="179">
        <v>3</v>
      </c>
      <c r="P11" s="179">
        <v>3</v>
      </c>
      <c r="Q11" s="180" t="s">
        <v>210</v>
      </c>
      <c r="R11" s="176"/>
      <c r="S11" s="6"/>
    </row>
    <row r="12" spans="1:32" x14ac:dyDescent="0.25">
      <c r="A12" s="175"/>
      <c r="B12" s="176"/>
      <c r="C12" s="177"/>
      <c r="D12" s="90"/>
      <c r="E12" s="178"/>
      <c r="F12" s="176"/>
      <c r="G12" s="176"/>
      <c r="H12" s="176"/>
      <c r="I12" s="176"/>
      <c r="J12" s="176"/>
      <c r="K12" s="176"/>
      <c r="L12" s="176"/>
      <c r="M12" s="179"/>
      <c r="N12" s="179"/>
      <c r="O12" s="179"/>
      <c r="P12" s="179"/>
      <c r="Q12" s="180"/>
      <c r="R12" s="176"/>
      <c r="S12" s="6"/>
    </row>
    <row r="13" spans="1:32" x14ac:dyDescent="0.25">
      <c r="A13" s="175"/>
      <c r="B13" s="176"/>
      <c r="C13" s="181" t="s">
        <v>211</v>
      </c>
      <c r="D13" s="181"/>
      <c r="E13" s="182"/>
      <c r="F13" s="176"/>
      <c r="G13" s="49"/>
      <c r="H13" s="49"/>
      <c r="I13" s="49"/>
      <c r="J13" s="49"/>
      <c r="K13" s="49"/>
      <c r="L13" s="176"/>
      <c r="M13" s="49"/>
      <c r="N13" s="49"/>
      <c r="O13" s="49"/>
      <c r="P13" s="49"/>
      <c r="Q13" s="176"/>
      <c r="R13" s="176"/>
      <c r="S13" s="6"/>
    </row>
    <row r="14" spans="1:32" x14ac:dyDescent="0.25">
      <c r="A14" s="47"/>
      <c r="B14" s="167"/>
      <c r="C14" s="168"/>
      <c r="D14" s="183" t="s">
        <v>212</v>
      </c>
      <c r="E14" s="41"/>
      <c r="F14" s="167"/>
      <c r="G14" s="30"/>
      <c r="H14" s="127">
        <v>2</v>
      </c>
      <c r="I14" s="127">
        <v>5</v>
      </c>
      <c r="J14" s="127">
        <v>1</v>
      </c>
      <c r="K14" s="171" t="s">
        <v>213</v>
      </c>
      <c r="L14" s="167"/>
      <c r="M14" s="30"/>
      <c r="N14" s="30"/>
      <c r="O14" s="30"/>
      <c r="P14" s="30"/>
      <c r="Q14" s="167"/>
      <c r="R14" s="167"/>
      <c r="S14" s="126"/>
    </row>
    <row r="15" spans="1:32" x14ac:dyDescent="0.25">
      <c r="A15" s="47"/>
      <c r="B15" s="167"/>
      <c r="C15" s="168"/>
      <c r="D15" s="183" t="s">
        <v>214</v>
      </c>
      <c r="E15" s="41"/>
      <c r="F15" s="167"/>
      <c r="G15" s="30"/>
      <c r="H15" s="127">
        <v>2</v>
      </c>
      <c r="I15" s="127">
        <v>2</v>
      </c>
      <c r="J15" s="127">
        <v>2</v>
      </c>
      <c r="K15" s="171" t="s">
        <v>215</v>
      </c>
      <c r="L15" s="167"/>
      <c r="M15" s="30"/>
      <c r="N15" s="30"/>
      <c r="O15" s="30"/>
      <c r="P15" s="30"/>
      <c r="Q15" s="167"/>
      <c r="R15" s="167"/>
      <c r="S15" s="126"/>
    </row>
    <row r="16" spans="1:32" ht="15.75" thickBot="1" x14ac:dyDescent="0.3">
      <c r="A16" s="47"/>
      <c r="B16" s="167"/>
      <c r="C16" s="168"/>
      <c r="D16" s="183" t="s">
        <v>216</v>
      </c>
      <c r="E16" s="41"/>
      <c r="F16" s="167"/>
      <c r="G16" s="172"/>
      <c r="H16" s="173">
        <v>6</v>
      </c>
      <c r="I16" s="173">
        <v>4</v>
      </c>
      <c r="J16" s="173">
        <v>2</v>
      </c>
      <c r="K16" s="174">
        <v>40</v>
      </c>
      <c r="L16" s="167"/>
      <c r="M16" s="30"/>
      <c r="N16" s="30"/>
      <c r="O16" s="30"/>
      <c r="P16" s="30"/>
      <c r="Q16" s="167"/>
      <c r="R16" s="167"/>
      <c r="S16" s="126"/>
    </row>
    <row r="17" spans="1:19" ht="15.75" thickBot="1" x14ac:dyDescent="0.3">
      <c r="A17" s="47"/>
      <c r="B17" s="167"/>
      <c r="C17" s="184"/>
      <c r="D17" s="126"/>
      <c r="E17" s="47" t="s">
        <v>217</v>
      </c>
      <c r="F17" s="167"/>
      <c r="G17" s="49"/>
      <c r="H17" s="49"/>
      <c r="I17" s="49"/>
      <c r="J17" s="49"/>
      <c r="K17" s="176"/>
      <c r="L17" s="167"/>
      <c r="M17" s="173">
        <v>1</v>
      </c>
      <c r="N17" s="173">
        <v>1</v>
      </c>
      <c r="O17" s="173">
        <v>1</v>
      </c>
      <c r="P17" s="173">
        <v>6</v>
      </c>
      <c r="Q17" s="174" t="s">
        <v>218</v>
      </c>
      <c r="R17" s="185"/>
      <c r="S17" s="126"/>
    </row>
    <row r="18" spans="1:19" ht="15.75" thickBot="1" x14ac:dyDescent="0.3">
      <c r="A18" s="47"/>
      <c r="B18" s="167"/>
      <c r="C18" s="186" t="s">
        <v>219</v>
      </c>
      <c r="D18" s="169"/>
      <c r="E18" s="170"/>
      <c r="F18" s="167"/>
      <c r="G18" s="30"/>
      <c r="H18" s="30"/>
      <c r="I18" s="30"/>
      <c r="J18" s="30"/>
      <c r="K18" s="167"/>
      <c r="L18" s="167"/>
      <c r="M18" s="187">
        <v>10</v>
      </c>
      <c r="N18" s="187">
        <v>3</v>
      </c>
      <c r="O18" s="187">
        <v>1</v>
      </c>
      <c r="P18" s="187">
        <v>6</v>
      </c>
      <c r="Q18" s="188">
        <v>25</v>
      </c>
      <c r="R18" s="176"/>
      <c r="S18" s="126"/>
    </row>
    <row r="19" spans="1:19" ht="15.75" thickTop="1" x14ac:dyDescent="0.25">
      <c r="A19" s="175"/>
      <c r="B19" s="176"/>
      <c r="C19" s="6"/>
      <c r="D19" s="6"/>
      <c r="E19" s="175"/>
      <c r="F19" s="176"/>
      <c r="G19" s="49"/>
      <c r="H19" s="49"/>
      <c r="I19" s="49"/>
      <c r="J19" s="49"/>
      <c r="K19" s="176"/>
      <c r="L19" s="176"/>
      <c r="M19" s="49"/>
      <c r="N19" s="49"/>
      <c r="O19" s="49"/>
      <c r="P19" s="49"/>
      <c r="Q19" s="176"/>
      <c r="R19" s="176"/>
      <c r="S19" s="6"/>
    </row>
    <row r="20" spans="1:19" x14ac:dyDescent="0.25">
      <c r="A20" s="47"/>
      <c r="B20" s="167"/>
      <c r="C20" s="186" t="s">
        <v>220</v>
      </c>
      <c r="D20" s="169"/>
      <c r="E20" s="170"/>
      <c r="F20" s="167"/>
      <c r="G20" s="30"/>
      <c r="H20" s="30"/>
      <c r="I20" s="30"/>
      <c r="J20" s="30"/>
      <c r="K20" s="167"/>
      <c r="L20" s="167"/>
      <c r="M20" s="127">
        <v>9</v>
      </c>
      <c r="N20" s="127">
        <v>3</v>
      </c>
      <c r="O20" s="127">
        <v>1</v>
      </c>
      <c r="P20" s="127">
        <v>8</v>
      </c>
      <c r="Q20" s="171">
        <v>59</v>
      </c>
      <c r="R20" s="167"/>
      <c r="S20" s="126"/>
    </row>
    <row r="21" spans="1:19" x14ac:dyDescent="0.25">
      <c r="A21" s="47"/>
      <c r="B21" s="167"/>
      <c r="C21" s="183" t="s">
        <v>207</v>
      </c>
      <c r="D21" s="183"/>
      <c r="E21" s="189"/>
      <c r="F21" s="167"/>
      <c r="G21" s="30"/>
      <c r="H21" s="30"/>
      <c r="I21" s="30"/>
      <c r="J21" s="30"/>
      <c r="K21" s="167"/>
      <c r="L21" s="167"/>
      <c r="M21" s="127"/>
      <c r="N21" s="127"/>
      <c r="O21" s="127"/>
      <c r="P21" s="127"/>
      <c r="Q21" s="171"/>
      <c r="R21" s="167"/>
      <c r="S21" s="126"/>
    </row>
    <row r="22" spans="1:19" x14ac:dyDescent="0.25">
      <c r="A22" s="47"/>
      <c r="B22" s="167"/>
      <c r="C22" s="183"/>
      <c r="D22" s="183" t="s">
        <v>221</v>
      </c>
      <c r="E22" s="189"/>
      <c r="F22" s="167"/>
      <c r="G22" s="30">
        <v>1</v>
      </c>
      <c r="H22" s="30">
        <v>4</v>
      </c>
      <c r="I22" s="30">
        <v>3</v>
      </c>
      <c r="J22" s="30">
        <v>7</v>
      </c>
      <c r="K22" s="171" t="s">
        <v>12</v>
      </c>
      <c r="L22" s="167"/>
      <c r="M22" s="127"/>
      <c r="N22" s="127"/>
      <c r="O22" s="127"/>
      <c r="P22" s="127"/>
      <c r="Q22" s="171"/>
      <c r="R22" s="167"/>
      <c r="S22" s="126"/>
    </row>
    <row r="23" spans="1:19" ht="15.75" thickBot="1" x14ac:dyDescent="0.3">
      <c r="A23" s="47"/>
      <c r="B23" s="167"/>
      <c r="C23" s="183"/>
      <c r="D23" s="183" t="s">
        <v>222</v>
      </c>
      <c r="E23" s="189"/>
      <c r="F23" s="167"/>
      <c r="G23" s="172"/>
      <c r="H23" s="172"/>
      <c r="I23" s="172">
        <v>3</v>
      </c>
      <c r="J23" s="172">
        <v>0</v>
      </c>
      <c r="K23" s="174" t="s">
        <v>12</v>
      </c>
      <c r="L23" s="185"/>
      <c r="M23" s="173">
        <v>1</v>
      </c>
      <c r="N23" s="173">
        <v>4</v>
      </c>
      <c r="O23" s="173">
        <v>6</v>
      </c>
      <c r="P23" s="173">
        <v>7</v>
      </c>
      <c r="Q23" s="174" t="s">
        <v>12</v>
      </c>
      <c r="R23" s="167"/>
      <c r="S23" s="126"/>
    </row>
    <row r="24" spans="1:19" x14ac:dyDescent="0.25">
      <c r="A24" s="47"/>
      <c r="B24" s="167"/>
      <c r="C24" s="183"/>
      <c r="E24" s="189"/>
      <c r="F24" s="167"/>
      <c r="G24" s="49"/>
      <c r="H24" s="49"/>
      <c r="I24" s="49"/>
      <c r="J24" s="49"/>
      <c r="K24" s="176"/>
      <c r="L24" s="176"/>
      <c r="M24" s="179">
        <v>10</v>
      </c>
      <c r="N24" s="179">
        <v>7</v>
      </c>
      <c r="O24" s="179">
        <v>8</v>
      </c>
      <c r="P24" s="179">
        <v>5</v>
      </c>
      <c r="Q24" s="180" t="s">
        <v>223</v>
      </c>
      <c r="R24" s="167"/>
      <c r="S24" s="126"/>
    </row>
    <row r="25" spans="1:19" x14ac:dyDescent="0.25">
      <c r="A25" s="47"/>
      <c r="B25" s="167"/>
      <c r="C25" s="126" t="s">
        <v>224</v>
      </c>
      <c r="D25" s="126"/>
      <c r="E25" s="47"/>
      <c r="F25" s="167"/>
      <c r="G25" s="30"/>
      <c r="H25" s="30"/>
      <c r="I25" s="30"/>
      <c r="J25" s="30"/>
      <c r="K25" s="167"/>
      <c r="L25" s="167"/>
      <c r="M25" s="30"/>
      <c r="N25" s="30"/>
      <c r="O25" s="30"/>
      <c r="P25" s="30"/>
      <c r="Q25" s="167"/>
      <c r="R25" s="167"/>
      <c r="S25" s="126"/>
    </row>
    <row r="26" spans="1:19" x14ac:dyDescent="0.25">
      <c r="A26" s="47"/>
      <c r="B26" s="167"/>
      <c r="C26" s="126"/>
      <c r="D26" s="126" t="s">
        <v>225</v>
      </c>
      <c r="E26" s="47"/>
      <c r="F26" s="167"/>
      <c r="G26" s="30"/>
      <c r="H26" s="30">
        <v>4</v>
      </c>
      <c r="I26" s="127">
        <v>4</v>
      </c>
      <c r="J26" s="127">
        <v>5</v>
      </c>
      <c r="K26" s="171" t="s">
        <v>12</v>
      </c>
      <c r="L26" s="167"/>
      <c r="M26" s="30"/>
      <c r="N26" s="30"/>
      <c r="O26" s="30"/>
      <c r="P26" s="30"/>
      <c r="Q26" s="167"/>
      <c r="R26" s="167"/>
      <c r="S26" s="126"/>
    </row>
    <row r="27" spans="1:19" ht="15.75" thickBot="1" x14ac:dyDescent="0.3">
      <c r="A27" s="47"/>
      <c r="B27" s="167"/>
      <c r="C27" s="126"/>
      <c r="D27" s="126" t="s">
        <v>226</v>
      </c>
      <c r="E27" s="47"/>
      <c r="F27" s="167"/>
      <c r="G27" s="172"/>
      <c r="H27" s="173"/>
      <c r="I27" s="173">
        <v>2</v>
      </c>
      <c r="J27" s="173">
        <v>4</v>
      </c>
      <c r="K27" s="174" t="s">
        <v>227</v>
      </c>
      <c r="L27" s="167"/>
      <c r="M27" s="172"/>
      <c r="N27" s="173">
        <v>4</v>
      </c>
      <c r="O27" s="173">
        <v>6</v>
      </c>
      <c r="P27" s="173">
        <v>9</v>
      </c>
      <c r="Q27" s="174">
        <v>34</v>
      </c>
      <c r="R27" s="167"/>
      <c r="S27" s="126"/>
    </row>
    <row r="28" spans="1:19" ht="15.75" thickBot="1" x14ac:dyDescent="0.3">
      <c r="A28" s="47"/>
      <c r="B28" s="167"/>
      <c r="C28" s="126" t="s">
        <v>228</v>
      </c>
      <c r="D28" s="126"/>
      <c r="E28" s="47"/>
      <c r="F28" s="167"/>
      <c r="G28" s="176"/>
      <c r="H28" s="176"/>
      <c r="I28" s="176"/>
      <c r="J28" s="176"/>
      <c r="K28" s="176"/>
      <c r="L28" s="167"/>
      <c r="M28" s="187">
        <v>10</v>
      </c>
      <c r="N28" s="187">
        <v>3</v>
      </c>
      <c r="O28" s="187">
        <v>1</v>
      </c>
      <c r="P28" s="187">
        <v>6</v>
      </c>
      <c r="Q28" s="188">
        <v>25</v>
      </c>
      <c r="R28" s="167"/>
      <c r="S28" s="126"/>
    </row>
    <row r="29" spans="1:19" ht="15.75" thickTop="1" x14ac:dyDescent="0.25">
      <c r="A29" s="175"/>
      <c r="B29" s="176"/>
      <c r="C29" s="6"/>
      <c r="D29" s="6"/>
      <c r="E29" s="175"/>
      <c r="F29" s="176"/>
      <c r="G29" s="176"/>
      <c r="H29" s="176"/>
      <c r="I29" s="176"/>
      <c r="J29" s="176"/>
      <c r="K29" s="176"/>
      <c r="L29" s="176"/>
      <c r="M29" s="49"/>
      <c r="N29" s="49"/>
      <c r="O29" s="49"/>
      <c r="P29" s="49"/>
      <c r="Q29" s="49"/>
      <c r="R29" s="176"/>
      <c r="S29" s="6"/>
    </row>
    <row r="30" spans="1:19" x14ac:dyDescent="0.25">
      <c r="A30" s="190"/>
      <c r="B30" s="191"/>
      <c r="E30" s="190"/>
      <c r="F30" s="191"/>
      <c r="G30" s="191"/>
      <c r="H30" s="191"/>
      <c r="I30" s="191"/>
      <c r="J30" s="191"/>
      <c r="K30" s="191"/>
      <c r="L30" s="191"/>
      <c r="M30" s="192"/>
      <c r="N30" s="192"/>
      <c r="O30" s="192"/>
      <c r="P30" s="192"/>
      <c r="Q30" s="192"/>
      <c r="R30" s="191"/>
    </row>
    <row r="87" spans="3:9" x14ac:dyDescent="0.25">
      <c r="C87" s="193"/>
      <c r="D87" s="193"/>
      <c r="E87" s="193"/>
      <c r="F87" s="193"/>
      <c r="G87" s="193"/>
    </row>
    <row r="88" spans="3:9" x14ac:dyDescent="0.25">
      <c r="C88" s="193"/>
      <c r="D88" s="193"/>
      <c r="E88" s="193"/>
      <c r="F88" s="193"/>
      <c r="G88" s="193"/>
    </row>
    <row r="89" spans="3:9" x14ac:dyDescent="0.25">
      <c r="C89" s="193"/>
      <c r="D89" s="193"/>
      <c r="E89" s="193"/>
      <c r="F89" s="193"/>
      <c r="G89" s="193"/>
    </row>
    <row r="90" spans="3:9" x14ac:dyDescent="0.25">
      <c r="C90" s="194"/>
      <c r="D90" s="195"/>
      <c r="E90" s="195"/>
      <c r="F90" s="195"/>
      <c r="G90" s="195"/>
      <c r="H90" s="161"/>
      <c r="I90" s="161"/>
    </row>
    <row r="91" spans="3:9" x14ac:dyDescent="0.25">
      <c r="C91" s="194"/>
      <c r="D91" s="195"/>
      <c r="E91" s="195"/>
      <c r="F91" s="195"/>
      <c r="G91" s="195"/>
      <c r="H91" s="161"/>
      <c r="I91" s="161"/>
    </row>
    <row r="92" spans="3:9" x14ac:dyDescent="0.25">
      <c r="C92" s="196"/>
      <c r="D92" s="193"/>
      <c r="E92" s="193"/>
      <c r="F92" s="193"/>
      <c r="G92" s="193"/>
    </row>
    <row r="93" spans="3:9" x14ac:dyDescent="0.25">
      <c r="C93" s="196"/>
      <c r="D93" s="196"/>
      <c r="E93" s="193"/>
      <c r="F93" s="193"/>
      <c r="G93" s="193"/>
    </row>
    <row r="94" spans="3:9" x14ac:dyDescent="0.25">
      <c r="C94" s="196"/>
      <c r="D94" s="193"/>
      <c r="E94" s="193"/>
      <c r="F94" s="193"/>
      <c r="G94" s="193"/>
    </row>
    <row r="95" spans="3:9" x14ac:dyDescent="0.25">
      <c r="C95" s="196"/>
      <c r="D95" s="193"/>
      <c r="E95" s="193"/>
      <c r="F95" s="193"/>
      <c r="G95" s="193"/>
    </row>
    <row r="96" spans="3:9" x14ac:dyDescent="0.25">
      <c r="C96" s="196"/>
      <c r="D96" s="193"/>
      <c r="E96" s="193"/>
      <c r="F96" s="193"/>
      <c r="G96" s="193"/>
    </row>
    <row r="97" spans="3:7" x14ac:dyDescent="0.25">
      <c r="C97" s="196"/>
      <c r="D97" s="193"/>
      <c r="E97" s="193"/>
      <c r="F97" s="193"/>
      <c r="G97" s="193"/>
    </row>
    <row r="98" spans="3:7" x14ac:dyDescent="0.25">
      <c r="C98" s="196"/>
      <c r="D98" s="193"/>
      <c r="E98" s="193"/>
      <c r="F98" s="193"/>
      <c r="G98" s="193"/>
    </row>
    <row r="99" spans="3:7" x14ac:dyDescent="0.25">
      <c r="C99" s="196"/>
      <c r="D99" s="197"/>
      <c r="E99" s="193"/>
      <c r="F99" s="193"/>
      <c r="G99" s="193"/>
    </row>
    <row r="100" spans="3:7" x14ac:dyDescent="0.25">
      <c r="C100" s="196"/>
      <c r="D100" s="197"/>
      <c r="E100" s="193"/>
      <c r="F100" s="193"/>
      <c r="G100" s="193"/>
    </row>
    <row r="101" spans="3:7" x14ac:dyDescent="0.25">
      <c r="C101" s="196"/>
      <c r="D101" s="193"/>
      <c r="E101" s="193"/>
      <c r="F101" s="193"/>
      <c r="G101" s="193"/>
    </row>
    <row r="102" spans="3:7" x14ac:dyDescent="0.25">
      <c r="C102" s="196"/>
      <c r="D102" s="193"/>
      <c r="E102" s="193"/>
      <c r="F102" s="193"/>
      <c r="G102" s="193"/>
    </row>
    <row r="103" spans="3:7" x14ac:dyDescent="0.25">
      <c r="C103" s="196"/>
      <c r="D103" s="193"/>
      <c r="E103" s="193"/>
      <c r="F103" s="193"/>
      <c r="G103" s="193"/>
    </row>
    <row r="104" spans="3:7" x14ac:dyDescent="0.25">
      <c r="C104" s="196"/>
      <c r="D104" s="193"/>
      <c r="E104" s="193"/>
      <c r="F104" s="193"/>
      <c r="G104" s="193"/>
    </row>
    <row r="105" spans="3:7" x14ac:dyDescent="0.25">
      <c r="C105" s="196"/>
      <c r="D105" s="197"/>
      <c r="E105" s="193"/>
      <c r="F105" s="193"/>
      <c r="G105" s="193"/>
    </row>
    <row r="106" spans="3:7" x14ac:dyDescent="0.25">
      <c r="C106" s="196"/>
      <c r="D106" s="197"/>
      <c r="E106" s="193"/>
      <c r="F106" s="193"/>
      <c r="G106" s="193"/>
    </row>
    <row r="107" spans="3:7" x14ac:dyDescent="0.25">
      <c r="C107" s="196"/>
      <c r="D107" s="193"/>
      <c r="E107" s="193"/>
      <c r="F107" s="193"/>
      <c r="G107" s="193"/>
    </row>
    <row r="108" spans="3:7" x14ac:dyDescent="0.25">
      <c r="C108" s="196"/>
      <c r="D108" s="193"/>
      <c r="E108" s="193"/>
      <c r="F108" s="193"/>
      <c r="G108" s="193"/>
    </row>
    <row r="109" spans="3:7" x14ac:dyDescent="0.25">
      <c r="C109" s="196"/>
      <c r="D109" s="197"/>
      <c r="E109" s="193"/>
      <c r="F109" s="193"/>
      <c r="G109" s="193"/>
    </row>
    <row r="110" spans="3:7" x14ac:dyDescent="0.25">
      <c r="C110" s="196"/>
      <c r="D110" s="197"/>
      <c r="E110" s="193"/>
      <c r="F110" s="193"/>
      <c r="G110" s="193"/>
    </row>
    <row r="111" spans="3:7" x14ac:dyDescent="0.25">
      <c r="C111" s="193"/>
      <c r="D111" s="193"/>
      <c r="E111" s="193"/>
      <c r="F111" s="193"/>
      <c r="G111" s="193"/>
    </row>
    <row r="112" spans="3:7" x14ac:dyDescent="0.25">
      <c r="C112" s="193"/>
      <c r="D112" s="193"/>
      <c r="E112" s="193"/>
      <c r="F112" s="193"/>
      <c r="G112" s="193"/>
    </row>
    <row r="114" spans="6:6" x14ac:dyDescent="0.25">
      <c r="F114" s="2" t="s">
        <v>229</v>
      </c>
    </row>
  </sheetData>
  <mergeCells count="9">
    <mergeCell ref="C13:E13"/>
    <mergeCell ref="C18:E18"/>
    <mergeCell ref="C20:E20"/>
    <mergeCell ref="A3:S3"/>
    <mergeCell ref="A4:S4"/>
    <mergeCell ref="A5:S5"/>
    <mergeCell ref="C8:E8"/>
    <mergeCell ref="C9:E9"/>
    <mergeCell ref="D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F129-6299-418D-B5AA-C8E045D3AE77}">
  <dimension ref="A1:Y24"/>
  <sheetViews>
    <sheetView workbookViewId="0">
      <selection activeCell="AE10" sqref="AE10"/>
    </sheetView>
  </sheetViews>
  <sheetFormatPr defaultColWidth="10.28515625" defaultRowHeight="15" x14ac:dyDescent="0.25"/>
  <cols>
    <col min="1" max="1" width="1.7109375" style="2" customWidth="1"/>
    <col min="2" max="2" width="2.7109375" style="2" customWidth="1"/>
    <col min="3" max="3" width="6.140625" style="2" customWidth="1"/>
    <col min="4" max="4" width="4.5703125" style="3" customWidth="1"/>
    <col min="5" max="5" width="3" style="2" bestFit="1" customWidth="1"/>
    <col min="6" max="6" width="4.85546875" style="2" customWidth="1"/>
    <col min="7" max="7" width="4.7109375" style="2" customWidth="1"/>
    <col min="8" max="8" width="2.28515625" style="2" customWidth="1"/>
    <col min="9" max="9" width="28.140625" style="2" customWidth="1"/>
    <col min="10" max="10" width="10" style="2" customWidth="1"/>
    <col min="11" max="11" width="3.28515625" style="4" customWidth="1"/>
    <col min="12" max="12" width="1.7109375" style="2" customWidth="1"/>
    <col min="13" max="15" width="2.28515625" style="2" customWidth="1"/>
    <col min="16" max="16" width="3" style="4" customWidth="1"/>
    <col min="17" max="17" width="2.7109375" style="2" customWidth="1"/>
    <col min="18" max="18" width="1.7109375" style="2" customWidth="1"/>
    <col min="19" max="21" width="2" style="2" bestFit="1" customWidth="1"/>
    <col min="22" max="22" width="2.7109375" style="2" customWidth="1"/>
    <col min="23" max="23" width="3.5703125" style="2" customWidth="1"/>
    <col min="24" max="24" width="1.5703125" style="2" customWidth="1"/>
    <col min="25" max="25" width="2.7109375" style="2" customWidth="1"/>
    <col min="26" max="16384" width="10.28515625" style="2"/>
  </cols>
  <sheetData>
    <row r="1" spans="1:25" x14ac:dyDescent="0.25">
      <c r="A1" s="1" t="s">
        <v>230</v>
      </c>
      <c r="B1" s="5"/>
      <c r="D1" s="2"/>
      <c r="J1" s="149"/>
      <c r="K1" s="2"/>
      <c r="P1" s="2"/>
    </row>
    <row r="2" spans="1:25" x14ac:dyDescent="0.25">
      <c r="D2" s="2"/>
      <c r="J2" s="10"/>
      <c r="K2" s="2"/>
      <c r="P2" s="2"/>
      <c r="X2" s="51"/>
      <c r="Y2" s="51"/>
    </row>
    <row r="3" spans="1:25" x14ac:dyDescent="0.25">
      <c r="C3" s="88" t="s">
        <v>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"/>
      <c r="Q3" s="5"/>
      <c r="R3" s="2" t="s">
        <v>2</v>
      </c>
      <c r="V3" s="7">
        <v>1</v>
      </c>
      <c r="W3" s="7"/>
      <c r="X3" s="7"/>
      <c r="Y3" s="5"/>
    </row>
    <row r="4" spans="1:25" x14ac:dyDescent="0.25">
      <c r="A4" s="6"/>
      <c r="B4" s="6"/>
      <c r="C4" s="198"/>
      <c r="D4" s="198"/>
      <c r="E4" s="198"/>
      <c r="F4" s="6"/>
      <c r="G4" s="17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s="10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"/>
    </row>
    <row r="6" spans="1:25" s="10" customFormat="1" ht="30" x14ac:dyDescent="0.25">
      <c r="A6" s="199"/>
      <c r="B6" s="200"/>
      <c r="C6" s="201" t="s">
        <v>3</v>
      </c>
      <c r="D6" s="202"/>
      <c r="E6" s="201" t="s">
        <v>4</v>
      </c>
      <c r="F6" s="203"/>
      <c r="G6" s="203"/>
      <c r="H6" s="203"/>
      <c r="I6" s="202"/>
      <c r="J6" s="204" t="s">
        <v>231</v>
      </c>
      <c r="K6" s="205"/>
      <c r="L6" s="201" t="s">
        <v>6</v>
      </c>
      <c r="M6" s="203"/>
      <c r="N6" s="203"/>
      <c r="O6" s="203"/>
      <c r="P6" s="202"/>
      <c r="Q6" s="205"/>
      <c r="R6" s="201" t="s">
        <v>7</v>
      </c>
      <c r="S6" s="203"/>
      <c r="T6" s="203"/>
      <c r="U6" s="203"/>
      <c r="V6" s="202"/>
      <c r="W6" s="205"/>
      <c r="X6" s="206"/>
      <c r="Y6" s="207"/>
    </row>
    <row r="7" spans="1:25" x14ac:dyDescent="0.25">
      <c r="A7" s="208">
        <v>1</v>
      </c>
      <c r="B7" s="208"/>
      <c r="C7" s="209" t="s">
        <v>8</v>
      </c>
      <c r="D7" s="30"/>
      <c r="E7" s="210"/>
      <c r="F7" s="210"/>
      <c r="G7" s="210"/>
      <c r="H7" s="210"/>
      <c r="I7" s="75"/>
      <c r="J7" s="167"/>
      <c r="K7" s="167"/>
      <c r="L7" s="127"/>
      <c r="M7" s="127"/>
      <c r="N7" s="127"/>
      <c r="O7" s="127"/>
      <c r="P7" s="208"/>
      <c r="Q7" s="167"/>
      <c r="R7" s="30"/>
      <c r="S7" s="30"/>
      <c r="T7" s="30"/>
      <c r="U7" s="30"/>
      <c r="V7" s="211"/>
      <c r="W7" s="167"/>
      <c r="X7" s="212">
        <v>1</v>
      </c>
      <c r="Y7" s="213"/>
    </row>
    <row r="8" spans="1:25" ht="15" customHeight="1" x14ac:dyDescent="0.25">
      <c r="A8" s="214">
        <v>2</v>
      </c>
      <c r="B8" s="214"/>
      <c r="C8" s="205" t="s">
        <v>232</v>
      </c>
      <c r="D8" s="158">
        <v>31</v>
      </c>
      <c r="E8" s="215" t="s">
        <v>17</v>
      </c>
      <c r="F8" s="216"/>
      <c r="G8" s="216"/>
      <c r="H8" s="216"/>
      <c r="I8" s="217"/>
      <c r="J8" s="154"/>
      <c r="K8" s="154"/>
      <c r="L8" s="158">
        <v>1</v>
      </c>
      <c r="M8" s="158">
        <v>4</v>
      </c>
      <c r="N8" s="158">
        <v>6</v>
      </c>
      <c r="O8" s="158">
        <v>7</v>
      </c>
      <c r="P8" s="218" t="s">
        <v>12</v>
      </c>
      <c r="Q8" s="154"/>
      <c r="R8" s="165"/>
      <c r="S8" s="158"/>
      <c r="T8" s="158"/>
      <c r="U8" s="158"/>
      <c r="V8" s="214"/>
      <c r="W8" s="219"/>
      <c r="X8" s="220">
        <v>2</v>
      </c>
      <c r="Y8" s="221"/>
    </row>
    <row r="9" spans="1:25" ht="15" customHeight="1" x14ac:dyDescent="0.25">
      <c r="A9" s="214">
        <v>3</v>
      </c>
      <c r="B9" s="214"/>
      <c r="C9" s="154"/>
      <c r="D9" s="165"/>
      <c r="E9" s="222"/>
      <c r="F9" s="216" t="s">
        <v>233</v>
      </c>
      <c r="G9" s="216"/>
      <c r="H9" s="216"/>
      <c r="I9" s="217"/>
      <c r="J9" s="154"/>
      <c r="K9" s="154"/>
      <c r="L9" s="158"/>
      <c r="M9" s="158"/>
      <c r="N9" s="158"/>
      <c r="O9" s="158"/>
      <c r="P9" s="218"/>
      <c r="Q9" s="154"/>
      <c r="R9" s="158">
        <v>1</v>
      </c>
      <c r="S9" s="158">
        <v>4</v>
      </c>
      <c r="T9" s="158">
        <v>3</v>
      </c>
      <c r="U9" s="158">
        <v>7</v>
      </c>
      <c r="V9" s="218" t="s">
        <v>12</v>
      </c>
      <c r="W9" s="154"/>
      <c r="X9" s="220">
        <v>3</v>
      </c>
      <c r="Y9" s="221"/>
    </row>
    <row r="10" spans="1:25" x14ac:dyDescent="0.25">
      <c r="A10" s="208">
        <v>4</v>
      </c>
      <c r="B10" s="208"/>
      <c r="C10" s="167"/>
      <c r="D10" s="30"/>
      <c r="E10" s="223"/>
      <c r="F10" s="224" t="s">
        <v>234</v>
      </c>
      <c r="G10" s="224"/>
      <c r="H10" s="224"/>
      <c r="I10" s="225"/>
      <c r="J10" s="167"/>
      <c r="K10" s="167"/>
      <c r="L10" s="30"/>
      <c r="M10" s="30"/>
      <c r="N10" s="30"/>
      <c r="O10" s="30"/>
      <c r="P10" s="47"/>
      <c r="Q10" s="167"/>
      <c r="R10" s="30"/>
      <c r="S10" s="127"/>
      <c r="T10" s="127">
        <v>3</v>
      </c>
      <c r="U10" s="127">
        <v>0</v>
      </c>
      <c r="V10" s="226" t="s">
        <v>12</v>
      </c>
      <c r="W10" s="167"/>
      <c r="X10" s="212">
        <v>4</v>
      </c>
      <c r="Y10" s="213"/>
    </row>
    <row r="11" spans="1:25" x14ac:dyDescent="0.25">
      <c r="A11" s="208">
        <v>5</v>
      </c>
      <c r="B11" s="227"/>
      <c r="C11" s="176"/>
      <c r="D11" s="2"/>
      <c r="E11" s="223"/>
      <c r="F11" s="210"/>
      <c r="G11" s="228" t="s">
        <v>235</v>
      </c>
      <c r="H11" s="228"/>
      <c r="I11" s="229"/>
      <c r="J11" s="176"/>
      <c r="K11" s="176"/>
      <c r="L11" s="49"/>
      <c r="M11" s="179"/>
      <c r="N11" s="179"/>
      <c r="O11" s="179"/>
      <c r="P11" s="230"/>
      <c r="Q11" s="176"/>
      <c r="R11" s="179"/>
      <c r="S11" s="127"/>
      <c r="T11" s="127"/>
      <c r="U11" s="127"/>
      <c r="V11" s="226"/>
      <c r="W11" s="176"/>
      <c r="X11" s="212">
        <v>5</v>
      </c>
      <c r="Y11" s="213"/>
    </row>
    <row r="12" spans="1:25" x14ac:dyDescent="0.25">
      <c r="A12" s="208">
        <v>6</v>
      </c>
      <c r="B12" s="208"/>
      <c r="C12" s="167"/>
      <c r="D12" s="127"/>
      <c r="E12" s="223"/>
      <c r="F12" s="210"/>
      <c r="G12" s="228" t="s">
        <v>236</v>
      </c>
      <c r="H12" s="228"/>
      <c r="I12" s="229"/>
      <c r="J12" s="167"/>
      <c r="K12" s="167"/>
      <c r="L12" s="30"/>
      <c r="M12" s="30"/>
      <c r="N12" s="127"/>
      <c r="O12" s="127"/>
      <c r="P12" s="226"/>
      <c r="Q12" s="167"/>
      <c r="R12" s="127"/>
      <c r="S12" s="179"/>
      <c r="T12" s="179"/>
      <c r="U12" s="179"/>
      <c r="V12" s="230"/>
      <c r="W12" s="167"/>
      <c r="X12" s="212">
        <v>6</v>
      </c>
      <c r="Y12" s="213"/>
    </row>
    <row r="13" spans="1:25" x14ac:dyDescent="0.25">
      <c r="A13" s="208">
        <v>7</v>
      </c>
      <c r="B13" s="208"/>
      <c r="C13" s="167"/>
      <c r="D13" s="30"/>
      <c r="E13" s="223"/>
      <c r="F13" s="210"/>
      <c r="G13" s="210"/>
      <c r="H13" s="210"/>
      <c r="I13" s="75"/>
      <c r="J13" s="167"/>
      <c r="K13" s="167"/>
      <c r="L13" s="30"/>
      <c r="M13" s="30"/>
      <c r="N13" s="30"/>
      <c r="O13" s="30"/>
      <c r="P13" s="47"/>
      <c r="Q13" s="167"/>
      <c r="R13" s="127"/>
      <c r="S13" s="30"/>
      <c r="T13" s="127"/>
      <c r="U13" s="127"/>
      <c r="V13" s="226"/>
      <c r="W13" s="167"/>
      <c r="X13" s="212">
        <v>7</v>
      </c>
      <c r="Y13" s="213"/>
    </row>
    <row r="14" spans="1:25" x14ac:dyDescent="0.25">
      <c r="A14" s="208">
        <v>8</v>
      </c>
      <c r="B14" s="208"/>
      <c r="C14" s="167"/>
      <c r="D14" s="127">
        <v>31</v>
      </c>
      <c r="E14" s="231" t="s">
        <v>237</v>
      </c>
      <c r="F14" s="224"/>
      <c r="G14" s="224"/>
      <c r="H14" s="224"/>
      <c r="I14" s="225"/>
      <c r="J14" s="167"/>
      <c r="K14" s="167"/>
      <c r="L14" s="127"/>
      <c r="M14" s="127">
        <v>4</v>
      </c>
      <c r="N14" s="127">
        <v>4</v>
      </c>
      <c r="O14" s="127">
        <v>5</v>
      </c>
      <c r="P14" s="226" t="s">
        <v>12</v>
      </c>
      <c r="Q14" s="167"/>
      <c r="R14" s="30"/>
      <c r="S14" s="30"/>
      <c r="T14" s="30"/>
      <c r="U14" s="30"/>
      <c r="V14" s="47"/>
      <c r="W14" s="167"/>
      <c r="X14" s="212">
        <v>8</v>
      </c>
      <c r="Y14" s="213"/>
    </row>
    <row r="15" spans="1:25" x14ac:dyDescent="0.25">
      <c r="A15" s="208">
        <v>9</v>
      </c>
      <c r="B15" s="208"/>
      <c r="C15" s="167"/>
      <c r="D15" s="127"/>
      <c r="E15" s="223"/>
      <c r="F15" s="224" t="s">
        <v>17</v>
      </c>
      <c r="G15" s="224"/>
      <c r="H15" s="224"/>
      <c r="I15" s="225"/>
      <c r="J15" s="167"/>
      <c r="K15" s="167"/>
      <c r="L15" s="127"/>
      <c r="M15" s="127"/>
      <c r="N15" s="127"/>
      <c r="O15" s="127"/>
      <c r="P15" s="171"/>
      <c r="Q15" s="167"/>
      <c r="R15" s="127"/>
      <c r="S15" s="127">
        <v>4</v>
      </c>
      <c r="T15" s="127">
        <v>4</v>
      </c>
      <c r="U15" s="127">
        <v>5</v>
      </c>
      <c r="V15" s="226" t="s">
        <v>12</v>
      </c>
      <c r="W15" s="167"/>
      <c r="X15" s="212">
        <v>9</v>
      </c>
      <c r="Y15" s="213"/>
    </row>
    <row r="16" spans="1:25" x14ac:dyDescent="0.25">
      <c r="A16" s="208">
        <v>10</v>
      </c>
      <c r="B16" s="208"/>
      <c r="C16" s="167"/>
      <c r="D16" s="127"/>
      <c r="E16" s="223"/>
      <c r="F16" s="210"/>
      <c r="G16" s="228" t="s">
        <v>238</v>
      </c>
      <c r="H16" s="228"/>
      <c r="I16" s="229"/>
      <c r="J16" s="167"/>
      <c r="K16" s="167"/>
      <c r="L16" s="127"/>
      <c r="M16" s="127"/>
      <c r="N16" s="127"/>
      <c r="O16" s="208"/>
      <c r="P16" s="171"/>
      <c r="Q16" s="127"/>
      <c r="R16" s="127"/>
      <c r="S16" s="127"/>
      <c r="T16" s="127"/>
      <c r="U16" s="127"/>
      <c r="V16" s="171"/>
      <c r="W16" s="167"/>
      <c r="X16" s="212">
        <v>10</v>
      </c>
      <c r="Y16" s="213"/>
    </row>
    <row r="17" spans="1:25" x14ac:dyDescent="0.25">
      <c r="A17" s="208">
        <v>11</v>
      </c>
      <c r="B17" s="208"/>
      <c r="C17" s="167"/>
      <c r="D17" s="30"/>
      <c r="E17" s="223"/>
      <c r="F17" s="224"/>
      <c r="G17" s="224"/>
      <c r="H17" s="224"/>
      <c r="I17" s="225"/>
      <c r="J17" s="167"/>
      <c r="K17" s="167"/>
      <c r="L17" s="30"/>
      <c r="M17" s="30"/>
      <c r="N17" s="30"/>
      <c r="O17" s="30"/>
      <c r="P17" s="47"/>
      <c r="Q17" s="167"/>
      <c r="R17" s="127"/>
      <c r="S17" s="127"/>
      <c r="T17" s="127"/>
      <c r="U17" s="208"/>
      <c r="V17" s="171"/>
      <c r="W17" s="167"/>
      <c r="X17" s="212">
        <v>11</v>
      </c>
      <c r="Y17" s="213"/>
    </row>
    <row r="18" spans="1:25" x14ac:dyDescent="0.25">
      <c r="A18" s="208">
        <v>12</v>
      </c>
      <c r="B18" s="208"/>
      <c r="C18" s="167"/>
      <c r="D18" s="30">
        <v>31</v>
      </c>
      <c r="E18" s="232" t="s">
        <v>239</v>
      </c>
      <c r="F18" s="228"/>
      <c r="G18" s="228"/>
      <c r="H18" s="228"/>
      <c r="I18" s="229"/>
      <c r="J18" s="167"/>
      <c r="K18" s="167"/>
      <c r="L18" s="30"/>
      <c r="M18" s="30"/>
      <c r="N18" s="30">
        <v>2</v>
      </c>
      <c r="O18" s="30">
        <v>4</v>
      </c>
      <c r="P18" s="226">
        <v>34</v>
      </c>
      <c r="Q18" s="167"/>
      <c r="R18" s="30"/>
      <c r="S18" s="30"/>
      <c r="T18" s="30"/>
      <c r="U18" s="30"/>
      <c r="V18" s="47"/>
      <c r="W18" s="167"/>
      <c r="X18" s="212">
        <v>12</v>
      </c>
      <c r="Y18" s="213"/>
    </row>
    <row r="19" spans="1:25" x14ac:dyDescent="0.25">
      <c r="A19" s="233">
        <v>13</v>
      </c>
      <c r="B19" s="233"/>
      <c r="C19" s="234"/>
      <c r="D19" s="39"/>
      <c r="E19" s="235"/>
      <c r="F19" s="236" t="s">
        <v>17</v>
      </c>
      <c r="G19" s="237"/>
      <c r="H19" s="237"/>
      <c r="I19" s="238"/>
      <c r="J19" s="234"/>
      <c r="K19" s="234"/>
      <c r="L19" s="39"/>
      <c r="M19" s="39"/>
      <c r="N19" s="39"/>
      <c r="O19" s="39"/>
      <c r="P19" s="68"/>
      <c r="Q19" s="234"/>
      <c r="R19" s="39"/>
      <c r="S19" s="39"/>
      <c r="T19" s="30">
        <v>2</v>
      </c>
      <c r="U19" s="30">
        <v>4</v>
      </c>
      <c r="V19" s="226">
        <v>34</v>
      </c>
      <c r="W19" s="234"/>
      <c r="X19" s="239">
        <v>13</v>
      </c>
      <c r="Y19" s="213"/>
    </row>
    <row r="20" spans="1:25" x14ac:dyDescent="0.25">
      <c r="A20" s="233">
        <v>14</v>
      </c>
      <c r="B20" s="233"/>
      <c r="C20" s="234"/>
      <c r="D20" s="39"/>
      <c r="E20" s="235"/>
      <c r="F20" s="240"/>
      <c r="G20" s="228" t="s">
        <v>240</v>
      </c>
      <c r="H20" s="228"/>
      <c r="I20" s="229"/>
      <c r="J20" s="234"/>
      <c r="K20" s="234"/>
      <c r="L20" s="39"/>
      <c r="M20" s="39"/>
      <c r="N20" s="39"/>
      <c r="O20" s="39"/>
      <c r="P20" s="241"/>
      <c r="Q20" s="234"/>
      <c r="R20" s="39"/>
      <c r="S20" s="39"/>
      <c r="T20" s="39"/>
      <c r="U20" s="39"/>
      <c r="V20" s="68"/>
      <c r="W20" s="234"/>
      <c r="X20" s="239">
        <v>14</v>
      </c>
      <c r="Y20" s="213"/>
    </row>
    <row r="21" spans="1:25" x14ac:dyDescent="0.25">
      <c r="A21" s="233">
        <v>15</v>
      </c>
      <c r="B21" s="233"/>
      <c r="C21" s="234"/>
      <c r="D21" s="39"/>
      <c r="E21" s="242"/>
      <c r="F21" s="240"/>
      <c r="G21" s="237"/>
      <c r="H21" s="237"/>
      <c r="I21" s="238"/>
      <c r="J21" s="234"/>
      <c r="K21" s="234"/>
      <c r="L21" s="39"/>
      <c r="M21" s="39"/>
      <c r="N21" s="39"/>
      <c r="O21" s="39"/>
      <c r="P21" s="241"/>
      <c r="Q21" s="234"/>
      <c r="R21" s="39"/>
      <c r="S21" s="39"/>
      <c r="T21" s="39"/>
      <c r="U21" s="39"/>
      <c r="V21" s="68"/>
      <c r="W21" s="234"/>
      <c r="X21" s="239">
        <v>15</v>
      </c>
      <c r="Y21" s="213"/>
    </row>
    <row r="22" spans="1:25" x14ac:dyDescent="0.25">
      <c r="A22" s="233"/>
      <c r="B22" s="233"/>
      <c r="C22" s="234"/>
      <c r="D22" s="39"/>
      <c r="E22" s="242"/>
      <c r="F22" s="240"/>
      <c r="G22" s="237"/>
      <c r="H22" s="237"/>
      <c r="I22" s="238"/>
      <c r="J22" s="234"/>
      <c r="K22" s="234"/>
      <c r="L22" s="39"/>
      <c r="M22" s="39"/>
      <c r="N22" s="39"/>
      <c r="O22" s="39"/>
      <c r="P22" s="241"/>
      <c r="Q22" s="234"/>
      <c r="R22" s="39"/>
      <c r="S22" s="39"/>
      <c r="T22" s="39"/>
      <c r="U22" s="39"/>
      <c r="V22" s="241"/>
      <c r="W22" s="234"/>
      <c r="X22" s="239"/>
      <c r="Y22" s="213"/>
    </row>
    <row r="23" spans="1:25" x14ac:dyDescent="0.25">
      <c r="D23" s="2"/>
      <c r="K23" s="2"/>
      <c r="P23" s="2"/>
    </row>
    <row r="24" spans="1:25" x14ac:dyDescent="0.25">
      <c r="C24" s="2" t="s">
        <v>241</v>
      </c>
      <c r="D24" s="2"/>
      <c r="E24" s="2" t="s">
        <v>242</v>
      </c>
      <c r="K24" s="2"/>
      <c r="P24" s="2"/>
    </row>
  </sheetData>
  <mergeCells count="17">
    <mergeCell ref="F15:I15"/>
    <mergeCell ref="G16:I16"/>
    <mergeCell ref="F17:I17"/>
    <mergeCell ref="E18:I18"/>
    <mergeCell ref="G20:I20"/>
    <mergeCell ref="E8:I8"/>
    <mergeCell ref="F9:I9"/>
    <mergeCell ref="F10:I10"/>
    <mergeCell ref="G11:I11"/>
    <mergeCell ref="G12:I12"/>
    <mergeCell ref="E14:I14"/>
    <mergeCell ref="C3:O3"/>
    <mergeCell ref="V3:X3"/>
    <mergeCell ref="C6:D6"/>
    <mergeCell ref="E6:I6"/>
    <mergeCell ref="L6:P6"/>
    <mergeCell ref="R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P7.4B</vt:lpstr>
      <vt:lpstr>P7.6B</vt:lpstr>
      <vt:lpstr>P7.6B cont</vt:lpstr>
      <vt:lpstr>P8.2B</vt:lpstr>
      <vt:lpstr>P8.4B</vt:lpstr>
      <vt:lpstr>P9.1B</vt:lpstr>
      <vt:lpstr>P9.1B cont</vt:lpstr>
      <vt:lpstr>P9.4B</vt:lpstr>
      <vt:lpstr>P9.4B cont</vt:lpstr>
      <vt:lpstr>P9.5B</vt:lpstr>
      <vt:lpstr>P9.5B cont</vt:lpstr>
      <vt:lpstr>P9.6B</vt:lpstr>
      <vt:lpstr>P9.6B cont</vt:lpstr>
      <vt:lpstr>P10.1B</vt:lpstr>
      <vt:lpstr>P10.1B cont</vt:lpstr>
      <vt:lpstr>P11.1B</vt:lpstr>
      <vt:lpstr>P11.1B cont</vt:lpstr>
      <vt:lpstr>P11.6B</vt:lpstr>
      <vt:lpstr>P11.6B cont</vt:lpstr>
      <vt:lpstr>P12.1B</vt:lpstr>
      <vt:lpstr>P12.1B cont</vt:lpstr>
      <vt:lpstr>P12.6B</vt:lpstr>
      <vt:lpstr>P13.1B</vt:lpstr>
      <vt:lpstr>P13.1B cont</vt:lpstr>
      <vt:lpstr>P13.1B cont2</vt:lpstr>
      <vt:lpstr>P13.1B cont3</vt:lpstr>
      <vt:lpstr>P13.1B cont4</vt:lpstr>
      <vt:lpstr>P13.3B</vt:lpstr>
      <vt:lpstr>P13.3B cont</vt:lpstr>
      <vt:lpstr>Sheet30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Farina</dc:creator>
  <cp:lastModifiedBy>Mike Farina</cp:lastModifiedBy>
  <dcterms:created xsi:type="dcterms:W3CDTF">2020-08-25T21:33:00Z</dcterms:created>
  <dcterms:modified xsi:type="dcterms:W3CDTF">2020-08-25T22:09:52Z</dcterms:modified>
</cp:coreProperties>
</file>